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683" activeTab="1"/>
  </bookViews>
  <sheets>
    <sheet name="封面" sheetId="25" r:id="rId1"/>
    <sheet name="12.县乡联网" sheetId="3" r:id="rId2"/>
    <sheet name="13.乡村振兴" sheetId="26" r:id="rId3"/>
    <sheet name="14.新建桥梁" sheetId="4" r:id="rId4"/>
    <sheet name="15.危桥改造" sheetId="5" r:id="rId5"/>
    <sheet name="16.养护工程" sheetId="6" r:id="rId6"/>
    <sheet name="17.通畅工程" sheetId="7" r:id="rId7"/>
    <sheet name="18.提升工程" sheetId="10" r:id="rId8"/>
    <sheet name="19.村道安防" sheetId="12" r:id="rId9"/>
    <sheet name="20.通屯安防"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_xlnm._FilterDatabase" localSheetId="1" hidden="1">'12.县乡联网'!$A$9:$AB$11</definedName>
    <definedName name="_xlnm._FilterDatabase" localSheetId="4" hidden="1">'15.危桥改造'!$A$6:$AN$15</definedName>
    <definedName name="_xlnm._FilterDatabase" localSheetId="5" hidden="1">'16.养护工程'!$A$6:$IU$36</definedName>
    <definedName name="_xlnm._FilterDatabase" localSheetId="6" hidden="1">'17.通畅工程'!$A$6:$N$7</definedName>
    <definedName name="_xlnm._FilterDatabase" localSheetId="7" hidden="1">'18.提升工程'!$A$6:$L$9</definedName>
    <definedName name="_xlnm._FilterDatabase" localSheetId="9" hidden="1">'20.通屯安防'!$A$6:$L$9</definedName>
    <definedName name="_________________________________________PA7">'[2]SW-TEO'!#REF!</definedName>
    <definedName name="_________________________________________PA8">'[2]SW-TEO'!#REF!</definedName>
    <definedName name="_________________________________________PD1">'[2]SW-TEO'!#REF!</definedName>
    <definedName name="_________________________________________PE12">'[2]SW-TEO'!#REF!</definedName>
    <definedName name="_________________________________________PE13">'[2]SW-TEO'!#REF!</definedName>
    <definedName name="_________________________________________PE6">'[2]SW-TEO'!#REF!</definedName>
    <definedName name="_________________________________________PE7">'[2]SW-TEO'!#REF!</definedName>
    <definedName name="_________________________________________PE8">'[2]SW-TEO'!#REF!</definedName>
    <definedName name="_________________________________________PE9">'[2]SW-TEO'!#REF!</definedName>
    <definedName name="_________________________________________PH1">'[2]SW-TEO'!#REF!</definedName>
    <definedName name="_________________________________________PI1">'[2]SW-TEO'!#REF!</definedName>
    <definedName name="_________________________________________PK1">'[2]SW-TEO'!#REF!</definedName>
    <definedName name="_________________________________________PK3">'[2]SW-TEO'!#REF!</definedName>
    <definedName name="_______________________________________PA7">'[1]SW-TEO'!#REF!</definedName>
    <definedName name="_______________________________________PA8">'[1]SW-TEO'!#REF!</definedName>
    <definedName name="_______________________________________PD1">'[1]SW-TEO'!#REF!</definedName>
    <definedName name="_______________________________________PE12">'[1]SW-TEO'!#REF!</definedName>
    <definedName name="_______________________________________PE13">'[1]SW-TEO'!#REF!</definedName>
    <definedName name="_______________________________________PE6">'[1]SW-TEO'!#REF!</definedName>
    <definedName name="_______________________________________PE7">'[1]SW-TEO'!#REF!</definedName>
    <definedName name="_______________________________________PE8">'[1]SW-TEO'!#REF!</definedName>
    <definedName name="_______________________________________PE9">'[1]SW-TEO'!#REF!</definedName>
    <definedName name="_______________________________________PH1">'[1]SW-TEO'!#REF!</definedName>
    <definedName name="_______________________________________PI1">'[1]SW-TEO'!#REF!</definedName>
    <definedName name="_______________________________________PK1">'[1]SW-TEO'!#REF!</definedName>
    <definedName name="_______________________________________PK3">'[1]SW-TEO'!#REF!</definedName>
    <definedName name="______________________________________PA7">'[1]SW-TEO'!#REF!</definedName>
    <definedName name="______________________________________PA8">'[1]SW-TEO'!#REF!</definedName>
    <definedName name="______________________________________PD1">'[1]SW-TEO'!#REF!</definedName>
    <definedName name="______________________________________PE12">'[1]SW-TEO'!#REF!</definedName>
    <definedName name="______________________________________PE13">'[1]SW-TEO'!#REF!</definedName>
    <definedName name="______________________________________PE6">'[1]SW-TEO'!#REF!</definedName>
    <definedName name="______________________________________PE7">'[1]SW-TEO'!#REF!</definedName>
    <definedName name="______________________________________PE8">'[1]SW-TEO'!#REF!</definedName>
    <definedName name="______________________________________PE9">'[1]SW-TEO'!#REF!</definedName>
    <definedName name="______________________________________PH1">'[1]SW-TEO'!#REF!</definedName>
    <definedName name="______________________________________PI1">'[1]SW-TEO'!#REF!</definedName>
    <definedName name="______________________________________PK1">'[1]SW-TEO'!#REF!</definedName>
    <definedName name="______________________________________PK3">'[1]SW-TEO'!#REF!</definedName>
    <definedName name="_____________________________________PA7">'[1]SW-TEO'!#REF!</definedName>
    <definedName name="_____________________________________PA8">'[1]SW-TEO'!#REF!</definedName>
    <definedName name="_____________________________________PD1">'[1]SW-TEO'!#REF!</definedName>
    <definedName name="_____________________________________PE12">'[1]SW-TEO'!#REF!</definedName>
    <definedName name="_____________________________________PE13">'[1]SW-TEO'!#REF!</definedName>
    <definedName name="_____________________________________PE6">'[1]SW-TEO'!#REF!</definedName>
    <definedName name="_____________________________________PE7">'[1]SW-TEO'!#REF!</definedName>
    <definedName name="_____________________________________PE8">'[1]SW-TEO'!#REF!</definedName>
    <definedName name="_____________________________________PE9">'[1]SW-TEO'!#REF!</definedName>
    <definedName name="_____________________________________PH1">'[1]SW-TEO'!#REF!</definedName>
    <definedName name="_____________________________________PI1">'[1]SW-TEO'!#REF!</definedName>
    <definedName name="_____________________________________PK1">'[1]SW-TEO'!#REF!</definedName>
    <definedName name="_____________________________________PK3">'[1]SW-TEO'!#REF!</definedName>
    <definedName name="____________________________________PA7">'[1]SW-TEO'!#REF!</definedName>
    <definedName name="____________________________________PA8">'[1]SW-TEO'!#REF!</definedName>
    <definedName name="____________________________________PD1">'[1]SW-TEO'!#REF!</definedName>
    <definedName name="____________________________________PE12">'[1]SW-TEO'!#REF!</definedName>
    <definedName name="____________________________________PE13">'[1]SW-TEO'!#REF!</definedName>
    <definedName name="____________________________________PE6">'[1]SW-TEO'!#REF!</definedName>
    <definedName name="____________________________________PE7">'[1]SW-TEO'!#REF!</definedName>
    <definedName name="____________________________________PE8">'[1]SW-TEO'!#REF!</definedName>
    <definedName name="____________________________________PE9">'[1]SW-TEO'!#REF!</definedName>
    <definedName name="____________________________________PH1">'[1]SW-TEO'!#REF!</definedName>
    <definedName name="____________________________________PI1">'[1]SW-TEO'!#REF!</definedName>
    <definedName name="____________________________________PK1">'[1]SW-TEO'!#REF!</definedName>
    <definedName name="____________________________________PK3">'[1]SW-TEO'!#REF!</definedName>
    <definedName name="___________________________________PA7">'[1]SW-TEO'!#REF!</definedName>
    <definedName name="___________________________________PA8">'[1]SW-TEO'!#REF!</definedName>
    <definedName name="___________________________________PD1">'[1]SW-TEO'!#REF!</definedName>
    <definedName name="___________________________________PE12">'[1]SW-TEO'!#REF!</definedName>
    <definedName name="___________________________________PE13">'[1]SW-TEO'!#REF!</definedName>
    <definedName name="___________________________________PE6">'[1]SW-TEO'!#REF!</definedName>
    <definedName name="___________________________________PE7">'[1]SW-TEO'!#REF!</definedName>
    <definedName name="___________________________________PE8">'[1]SW-TEO'!#REF!</definedName>
    <definedName name="___________________________________PE9">'[1]SW-TEO'!#REF!</definedName>
    <definedName name="___________________________________PH1">'[1]SW-TEO'!#REF!</definedName>
    <definedName name="___________________________________PI1">'[1]SW-TEO'!#REF!</definedName>
    <definedName name="___________________________________PK1">'[1]SW-TEO'!#REF!</definedName>
    <definedName name="___________________________________PK3">'[1]SW-TEO'!#REF!</definedName>
    <definedName name="__________________________________PA7">'[1]SW-TEO'!#REF!</definedName>
    <definedName name="__________________________________PA8">'[1]SW-TEO'!#REF!</definedName>
    <definedName name="__________________________________PD1">'[1]SW-TEO'!#REF!</definedName>
    <definedName name="__________________________________PE12">'[1]SW-TEO'!#REF!</definedName>
    <definedName name="__________________________________PE13">'[1]SW-TEO'!#REF!</definedName>
    <definedName name="__________________________________PE6">'[1]SW-TEO'!#REF!</definedName>
    <definedName name="__________________________________PE7">'[1]SW-TEO'!#REF!</definedName>
    <definedName name="__________________________________PE8">'[1]SW-TEO'!#REF!</definedName>
    <definedName name="__________________________________PE9">'[1]SW-TEO'!#REF!</definedName>
    <definedName name="__________________________________PH1">'[1]SW-TEO'!#REF!</definedName>
    <definedName name="__________________________________PI1">'[1]SW-TEO'!#REF!</definedName>
    <definedName name="__________________________________PK1">'[1]SW-TEO'!#REF!</definedName>
    <definedName name="__________________________________PK3">'[1]SW-TEO'!#REF!</definedName>
    <definedName name="_________________________________PA7">'[1]SW-TEO'!#REF!</definedName>
    <definedName name="_________________________________PA8">'[1]SW-TEO'!#REF!</definedName>
    <definedName name="_________________________________PD1">'[1]SW-TEO'!#REF!</definedName>
    <definedName name="_________________________________PE12">'[1]SW-TEO'!#REF!</definedName>
    <definedName name="_________________________________PE13">'[1]SW-TEO'!#REF!</definedName>
    <definedName name="_________________________________PE6">'[1]SW-TEO'!#REF!</definedName>
    <definedName name="_________________________________PE7">'[1]SW-TEO'!#REF!</definedName>
    <definedName name="_________________________________PE8">'[1]SW-TEO'!#REF!</definedName>
    <definedName name="_________________________________PE9">'[1]SW-TEO'!#REF!</definedName>
    <definedName name="_________________________________PH1">'[1]SW-TEO'!#REF!</definedName>
    <definedName name="_________________________________PI1">'[1]SW-TEO'!#REF!</definedName>
    <definedName name="_________________________________PK1">'[1]SW-TEO'!#REF!</definedName>
    <definedName name="_________________________________PK3">'[1]SW-TEO'!#REF!</definedName>
    <definedName name="________________________________PA7">'[1]SW-TEO'!#REF!</definedName>
    <definedName name="________________________________PA8">'[1]SW-TEO'!#REF!</definedName>
    <definedName name="________________________________PD1">'[1]SW-TEO'!#REF!</definedName>
    <definedName name="________________________________PE12">'[1]SW-TEO'!#REF!</definedName>
    <definedName name="________________________________PE13">'[1]SW-TEO'!#REF!</definedName>
    <definedName name="________________________________PE6">'[1]SW-TEO'!#REF!</definedName>
    <definedName name="________________________________PE7">'[1]SW-TEO'!#REF!</definedName>
    <definedName name="________________________________PE8">'[1]SW-TEO'!#REF!</definedName>
    <definedName name="________________________________PE9">'[1]SW-TEO'!#REF!</definedName>
    <definedName name="________________________________PH1">'[1]SW-TEO'!#REF!</definedName>
    <definedName name="________________________________PI1">'[1]SW-TEO'!#REF!</definedName>
    <definedName name="________________________________PK1">'[1]SW-TEO'!#REF!</definedName>
    <definedName name="________________________________PK3">'[1]SW-TEO'!#REF!</definedName>
    <definedName name="_______________________________PA7">'[1]SW-TEO'!#REF!</definedName>
    <definedName name="_______________________________PA8">'[1]SW-TEO'!#REF!</definedName>
    <definedName name="_______________________________PD1">'[1]SW-TEO'!#REF!</definedName>
    <definedName name="_______________________________PE12">'[1]SW-TEO'!#REF!</definedName>
    <definedName name="_______________________________PE13">'[1]SW-TEO'!#REF!</definedName>
    <definedName name="_______________________________PE6">'[1]SW-TEO'!#REF!</definedName>
    <definedName name="_______________________________PE7">'[1]SW-TEO'!#REF!</definedName>
    <definedName name="_______________________________PE8">'[1]SW-TEO'!#REF!</definedName>
    <definedName name="_______________________________PE9">'[1]SW-TEO'!#REF!</definedName>
    <definedName name="_______________________________PH1">'[1]SW-TEO'!#REF!</definedName>
    <definedName name="_______________________________PI1">'[1]SW-TEO'!#REF!</definedName>
    <definedName name="_______________________________PK1">'[1]SW-TEO'!#REF!</definedName>
    <definedName name="_______________________________PK3">'[1]SW-TEO'!#REF!</definedName>
    <definedName name="______________________________PA7">'[1]SW-TEO'!#REF!</definedName>
    <definedName name="______________________________PA8">'[1]SW-TEO'!#REF!</definedName>
    <definedName name="______________________________PD1">'[1]SW-TEO'!#REF!</definedName>
    <definedName name="______________________________PE12">'[1]SW-TEO'!#REF!</definedName>
    <definedName name="______________________________PE13">'[1]SW-TEO'!#REF!</definedName>
    <definedName name="______________________________PE6">'[1]SW-TEO'!#REF!</definedName>
    <definedName name="______________________________PE7">'[1]SW-TEO'!#REF!</definedName>
    <definedName name="______________________________PE8">'[1]SW-TEO'!#REF!</definedName>
    <definedName name="______________________________PE9">'[1]SW-TEO'!#REF!</definedName>
    <definedName name="______________________________PH1">'[1]SW-TEO'!#REF!</definedName>
    <definedName name="______________________________PI1">'[1]SW-TEO'!#REF!</definedName>
    <definedName name="______________________________PK1">'[1]SW-TEO'!#REF!</definedName>
    <definedName name="______________________________PK3">'[1]SW-TEO'!#REF!</definedName>
    <definedName name="_____________________________PA7">'[1]SW-TEO'!#REF!</definedName>
    <definedName name="_____________________________PA8">'[1]SW-TEO'!#REF!</definedName>
    <definedName name="_____________________________PD1">'[1]SW-TEO'!#REF!</definedName>
    <definedName name="_____________________________PE12">'[1]SW-TEO'!#REF!</definedName>
    <definedName name="_____________________________PE13">'[1]SW-TEO'!#REF!</definedName>
    <definedName name="_____________________________PE6">'[1]SW-TEO'!#REF!</definedName>
    <definedName name="_____________________________PE7">'[1]SW-TEO'!#REF!</definedName>
    <definedName name="_____________________________PE8">'[1]SW-TEO'!#REF!</definedName>
    <definedName name="_____________________________PE9">'[1]SW-TEO'!#REF!</definedName>
    <definedName name="_____________________________PH1">'[1]SW-TEO'!#REF!</definedName>
    <definedName name="_____________________________PI1">'[1]SW-TEO'!#REF!</definedName>
    <definedName name="_____________________________PK1">'[1]SW-TEO'!#REF!</definedName>
    <definedName name="_____________________________PK3">'[1]SW-TEO'!#REF!</definedName>
    <definedName name="____________________________PA7">'[1]SW-TEO'!#REF!</definedName>
    <definedName name="____________________________PA8">'[1]SW-TEO'!#REF!</definedName>
    <definedName name="____________________________PD1">'[1]SW-TEO'!#REF!</definedName>
    <definedName name="____________________________PE12">'[1]SW-TEO'!#REF!</definedName>
    <definedName name="____________________________PE13">'[1]SW-TEO'!#REF!</definedName>
    <definedName name="____________________________PE6">'[1]SW-TEO'!#REF!</definedName>
    <definedName name="____________________________PE7">'[1]SW-TEO'!#REF!</definedName>
    <definedName name="____________________________PE8">'[1]SW-TEO'!#REF!</definedName>
    <definedName name="____________________________PE9">'[1]SW-TEO'!#REF!</definedName>
    <definedName name="____________________________PH1">'[1]SW-TEO'!#REF!</definedName>
    <definedName name="____________________________PI1">'[1]SW-TEO'!#REF!</definedName>
    <definedName name="____________________________PK1">'[1]SW-TEO'!#REF!</definedName>
    <definedName name="____________________________PK3">'[1]SW-TEO'!#REF!</definedName>
    <definedName name="___________________________PA7">'[1]SW-TEO'!#REF!</definedName>
    <definedName name="___________________________PA8">'[1]SW-TEO'!#REF!</definedName>
    <definedName name="___________________________PD1">'[1]SW-TEO'!#REF!</definedName>
    <definedName name="___________________________PE12">'[1]SW-TEO'!#REF!</definedName>
    <definedName name="___________________________PE13">'[1]SW-TEO'!#REF!</definedName>
    <definedName name="___________________________PE6">'[1]SW-TEO'!#REF!</definedName>
    <definedName name="___________________________PE7">'[1]SW-TEO'!#REF!</definedName>
    <definedName name="___________________________PE8">'[1]SW-TEO'!#REF!</definedName>
    <definedName name="___________________________PE9">'[1]SW-TEO'!#REF!</definedName>
    <definedName name="___________________________PH1">'[1]SW-TEO'!#REF!</definedName>
    <definedName name="___________________________PI1">'[1]SW-TEO'!#REF!</definedName>
    <definedName name="___________________________PK1">'[1]SW-TEO'!#REF!</definedName>
    <definedName name="___________________________PK3">'[1]SW-TEO'!#REF!</definedName>
    <definedName name="__________________________PA7">'[1]SW-TEO'!#REF!</definedName>
    <definedName name="__________________________PA8">'[1]SW-TEO'!#REF!</definedName>
    <definedName name="__________________________PD1">'[1]SW-TEO'!#REF!</definedName>
    <definedName name="__________________________PE12">'[1]SW-TEO'!#REF!</definedName>
    <definedName name="__________________________PE13">'[1]SW-TEO'!#REF!</definedName>
    <definedName name="__________________________PE6">'[1]SW-TEO'!#REF!</definedName>
    <definedName name="__________________________PE7">'[1]SW-TEO'!#REF!</definedName>
    <definedName name="__________________________PE8">'[1]SW-TEO'!#REF!</definedName>
    <definedName name="__________________________PE9">'[1]SW-TEO'!#REF!</definedName>
    <definedName name="__________________________PH1">'[1]SW-TEO'!#REF!</definedName>
    <definedName name="__________________________PI1">'[1]SW-TEO'!#REF!</definedName>
    <definedName name="__________________________PK1">'[1]SW-TEO'!#REF!</definedName>
    <definedName name="__________________________PK3">'[1]SW-TEO'!#REF!</definedName>
    <definedName name="_________________________PA7">'[1]SW-TEO'!#REF!</definedName>
    <definedName name="_________________________PA8">'[1]SW-TEO'!#REF!</definedName>
    <definedName name="_________________________PD1">'[1]SW-TEO'!#REF!</definedName>
    <definedName name="_________________________PE12">'[1]SW-TEO'!#REF!</definedName>
    <definedName name="_________________________PE13">'[1]SW-TEO'!#REF!</definedName>
    <definedName name="_________________________PE6">'[1]SW-TEO'!#REF!</definedName>
    <definedName name="_________________________PE7">'[1]SW-TEO'!#REF!</definedName>
    <definedName name="_________________________PE8">'[1]SW-TEO'!#REF!</definedName>
    <definedName name="_________________________PE9">'[1]SW-TEO'!#REF!</definedName>
    <definedName name="_________________________PH1">'[1]SW-TEO'!#REF!</definedName>
    <definedName name="_________________________PI1">'[1]SW-TEO'!#REF!</definedName>
    <definedName name="_________________________PK1">'[1]SW-TEO'!#REF!</definedName>
    <definedName name="_________________________PK3">'[1]SW-TEO'!#REF!</definedName>
    <definedName name="________________________PA7">'[1]SW-TEO'!#REF!</definedName>
    <definedName name="________________________PA8">'[1]SW-TEO'!#REF!</definedName>
    <definedName name="________________________PD1">'[1]SW-TEO'!#REF!</definedName>
    <definedName name="________________________PE12">'[1]SW-TEO'!#REF!</definedName>
    <definedName name="________________________PE13">'[1]SW-TEO'!#REF!</definedName>
    <definedName name="________________________PE6">'[1]SW-TEO'!#REF!</definedName>
    <definedName name="________________________PE7">'[1]SW-TEO'!#REF!</definedName>
    <definedName name="________________________PE8">'[1]SW-TEO'!#REF!</definedName>
    <definedName name="________________________PE9">'[1]SW-TEO'!#REF!</definedName>
    <definedName name="________________________PH1">'[1]SW-TEO'!#REF!</definedName>
    <definedName name="________________________PI1">'[1]SW-TEO'!#REF!</definedName>
    <definedName name="________________________PK1">'[1]SW-TEO'!#REF!</definedName>
    <definedName name="________________________PK3">'[1]SW-TEO'!#REF!</definedName>
    <definedName name="_______________________PA7">'[1]SW-TEO'!#REF!</definedName>
    <definedName name="_______________________PA8">'[1]SW-TEO'!#REF!</definedName>
    <definedName name="_______________________PD1">'[1]SW-TEO'!#REF!</definedName>
    <definedName name="_______________________PE12">'[1]SW-TEO'!#REF!</definedName>
    <definedName name="_______________________PE13">'[1]SW-TEO'!#REF!</definedName>
    <definedName name="_______________________PE6">'[1]SW-TEO'!#REF!</definedName>
    <definedName name="_______________________PE7">'[1]SW-TEO'!#REF!</definedName>
    <definedName name="_______________________PE8">'[1]SW-TEO'!#REF!</definedName>
    <definedName name="_______________________PE9">'[1]SW-TEO'!#REF!</definedName>
    <definedName name="_______________________PH1">'[1]SW-TEO'!#REF!</definedName>
    <definedName name="_______________________PI1">'[1]SW-TEO'!#REF!</definedName>
    <definedName name="_______________________PK1">'[1]SW-TEO'!#REF!</definedName>
    <definedName name="_______________________PK3">'[1]SW-TEO'!#REF!</definedName>
    <definedName name="______________________PA7">'[1]SW-TEO'!#REF!</definedName>
    <definedName name="______________________PA8">'[1]SW-TEO'!#REF!</definedName>
    <definedName name="______________________PD1">'[1]SW-TEO'!#REF!</definedName>
    <definedName name="______________________PE12">'[1]SW-TEO'!#REF!</definedName>
    <definedName name="______________________PE13">'[1]SW-TEO'!#REF!</definedName>
    <definedName name="______________________PE6">'[1]SW-TEO'!#REF!</definedName>
    <definedName name="______________________PE7">'[1]SW-TEO'!#REF!</definedName>
    <definedName name="______________________PE8">'[1]SW-TEO'!#REF!</definedName>
    <definedName name="______________________PE9">'[1]SW-TEO'!#REF!</definedName>
    <definedName name="______________________PH1">'[1]SW-TEO'!#REF!</definedName>
    <definedName name="______________________PI1">'[1]SW-TEO'!#REF!</definedName>
    <definedName name="______________________PK1">'[1]SW-TEO'!#REF!</definedName>
    <definedName name="______________________PK3">'[1]SW-TEO'!#REF!</definedName>
    <definedName name="_____________________PA7">'[1]SW-TEO'!#REF!</definedName>
    <definedName name="_____________________PA8">'[1]SW-TEO'!#REF!</definedName>
    <definedName name="_____________________PD1">'[1]SW-TEO'!#REF!</definedName>
    <definedName name="_____________________PE12">'[1]SW-TEO'!#REF!</definedName>
    <definedName name="_____________________PE13">'[1]SW-TEO'!#REF!</definedName>
    <definedName name="_____________________PE6">'[1]SW-TEO'!#REF!</definedName>
    <definedName name="_____________________PE7">'[1]SW-TEO'!#REF!</definedName>
    <definedName name="_____________________PE8">'[1]SW-TEO'!#REF!</definedName>
    <definedName name="_____________________PE9">'[1]SW-TEO'!#REF!</definedName>
    <definedName name="_____________________PH1">'[1]SW-TEO'!#REF!</definedName>
    <definedName name="_____________________PI1">'[1]SW-TEO'!#REF!</definedName>
    <definedName name="_____________________PK1">'[1]SW-TEO'!#REF!</definedName>
    <definedName name="_____________________PK3">'[1]SW-TEO'!#REF!</definedName>
    <definedName name="____________________PA7">'[1]SW-TEO'!#REF!</definedName>
    <definedName name="____________________PA8">'[1]SW-TEO'!#REF!</definedName>
    <definedName name="____________________PD1">'[1]SW-TEO'!#REF!</definedName>
    <definedName name="____________________PE12">'[1]SW-TEO'!#REF!</definedName>
    <definedName name="____________________PE13">'[1]SW-TEO'!#REF!</definedName>
    <definedName name="____________________PE6">'[1]SW-TEO'!#REF!</definedName>
    <definedName name="____________________PE7">'[1]SW-TEO'!#REF!</definedName>
    <definedName name="____________________PE8">'[1]SW-TEO'!#REF!</definedName>
    <definedName name="____________________PE9">'[1]SW-TEO'!#REF!</definedName>
    <definedName name="____________________PH1">'[1]SW-TEO'!#REF!</definedName>
    <definedName name="____________________PI1">'[1]SW-TEO'!#REF!</definedName>
    <definedName name="____________________PK1">'[1]SW-TEO'!#REF!</definedName>
    <definedName name="____________________PK3">'[1]SW-TEO'!#REF!</definedName>
    <definedName name="___________________PA7">'[1]SW-TEO'!#REF!</definedName>
    <definedName name="___________________PA8">'[1]SW-TEO'!#REF!</definedName>
    <definedName name="___________________PD1">'[1]SW-TEO'!#REF!</definedName>
    <definedName name="___________________PE12">'[1]SW-TEO'!#REF!</definedName>
    <definedName name="___________________PE13">'[1]SW-TEO'!#REF!</definedName>
    <definedName name="___________________PE6">'[1]SW-TEO'!#REF!</definedName>
    <definedName name="___________________PE7">'[1]SW-TEO'!#REF!</definedName>
    <definedName name="___________________PE8">'[1]SW-TEO'!#REF!</definedName>
    <definedName name="___________________PE9">'[1]SW-TEO'!#REF!</definedName>
    <definedName name="___________________PH1">'[1]SW-TEO'!#REF!</definedName>
    <definedName name="___________________PI1">'[1]SW-TEO'!#REF!</definedName>
    <definedName name="___________________PK1">'[1]SW-TEO'!#REF!</definedName>
    <definedName name="___________________PK3">'[1]SW-TEO'!#REF!</definedName>
    <definedName name="__________________PA7">'[1]SW-TEO'!#REF!</definedName>
    <definedName name="__________________PA8">'[1]SW-TEO'!#REF!</definedName>
    <definedName name="__________________PD1">'[1]SW-TEO'!#REF!</definedName>
    <definedName name="__________________PE12">'[1]SW-TEO'!#REF!</definedName>
    <definedName name="__________________PE13">'[1]SW-TEO'!#REF!</definedName>
    <definedName name="__________________PE6">'[1]SW-TEO'!#REF!</definedName>
    <definedName name="__________________PE7">'[1]SW-TEO'!#REF!</definedName>
    <definedName name="__________________PE8">'[1]SW-TEO'!#REF!</definedName>
    <definedName name="__________________PE9">'[1]SW-TEO'!#REF!</definedName>
    <definedName name="__________________PH1">'[1]SW-TEO'!#REF!</definedName>
    <definedName name="__________________PI1">'[1]SW-TEO'!#REF!</definedName>
    <definedName name="__________________PK1">'[1]SW-TEO'!#REF!</definedName>
    <definedName name="__________________PK3">'[1]SW-TEO'!#REF!</definedName>
    <definedName name="_________________PA7">'[1]SW-TEO'!#REF!</definedName>
    <definedName name="_________________PA8">'[1]SW-TEO'!#REF!</definedName>
    <definedName name="_________________PD1">'[1]SW-TEO'!#REF!</definedName>
    <definedName name="_________________PE12">'[1]SW-TEO'!#REF!</definedName>
    <definedName name="_________________PE13">'[1]SW-TEO'!#REF!</definedName>
    <definedName name="_________________PE6">'[1]SW-TEO'!#REF!</definedName>
    <definedName name="_________________PE7">'[1]SW-TEO'!#REF!</definedName>
    <definedName name="_________________PE8">'[1]SW-TEO'!#REF!</definedName>
    <definedName name="_________________PE9">'[1]SW-TEO'!#REF!</definedName>
    <definedName name="_________________PH1">'[1]SW-TEO'!#REF!</definedName>
    <definedName name="_________________PI1">'[1]SW-TEO'!#REF!</definedName>
    <definedName name="_________________PK1">'[1]SW-TEO'!#REF!</definedName>
    <definedName name="_________________PK3">'[1]SW-TEO'!#REF!</definedName>
    <definedName name="________________PA7">'[1]SW-TEO'!#REF!</definedName>
    <definedName name="________________PA8">'[1]SW-TEO'!#REF!</definedName>
    <definedName name="________________PD1">'[1]SW-TEO'!#REF!</definedName>
    <definedName name="________________PE12">'[1]SW-TEO'!#REF!</definedName>
    <definedName name="________________PE13">'[1]SW-TEO'!#REF!</definedName>
    <definedName name="________________PE6">'[1]SW-TEO'!#REF!</definedName>
    <definedName name="________________PE7">'[1]SW-TEO'!#REF!</definedName>
    <definedName name="________________PE8">'[1]SW-TEO'!#REF!</definedName>
    <definedName name="________________PE9">'[1]SW-TEO'!#REF!</definedName>
    <definedName name="________________PH1">'[1]SW-TEO'!#REF!</definedName>
    <definedName name="________________PI1">'[1]SW-TEO'!#REF!</definedName>
    <definedName name="________________PK1">'[1]SW-TEO'!#REF!</definedName>
    <definedName name="________________PK3">'[1]SW-TEO'!#REF!</definedName>
    <definedName name="_______________PA7">'[1]SW-TEO'!#REF!</definedName>
    <definedName name="_______________PA8">'[1]SW-TEO'!#REF!</definedName>
    <definedName name="_______________PD1">'[1]SW-TEO'!#REF!</definedName>
    <definedName name="_______________PE12">'[1]SW-TEO'!#REF!</definedName>
    <definedName name="_______________PE13">'[1]SW-TEO'!#REF!</definedName>
    <definedName name="_______________PE6">'[1]SW-TEO'!#REF!</definedName>
    <definedName name="_______________PE7">'[1]SW-TEO'!#REF!</definedName>
    <definedName name="_______________PE8">'[1]SW-TEO'!#REF!</definedName>
    <definedName name="_______________PE9">'[1]SW-TEO'!#REF!</definedName>
    <definedName name="_______________PH1">'[1]SW-TEO'!#REF!</definedName>
    <definedName name="_______________PI1">'[1]SW-TEO'!#REF!</definedName>
    <definedName name="_______________PK1">'[1]SW-TEO'!#REF!</definedName>
    <definedName name="_______________PK3">'[1]SW-TEO'!#REF!</definedName>
    <definedName name="______________PA7">'[1]SW-TEO'!#REF!</definedName>
    <definedName name="______________PA8">'[1]SW-TEO'!#REF!</definedName>
    <definedName name="______________PD1">'[1]SW-TEO'!#REF!</definedName>
    <definedName name="______________PE12">'[1]SW-TEO'!#REF!</definedName>
    <definedName name="______________PE13">'[1]SW-TEO'!#REF!</definedName>
    <definedName name="______________PE6">'[1]SW-TEO'!#REF!</definedName>
    <definedName name="______________PE7">'[1]SW-TEO'!#REF!</definedName>
    <definedName name="______________PE8">'[1]SW-TEO'!#REF!</definedName>
    <definedName name="______________PE9">'[1]SW-TEO'!#REF!</definedName>
    <definedName name="______________PH1">'[1]SW-TEO'!#REF!</definedName>
    <definedName name="______________PI1">'[1]SW-TEO'!#REF!</definedName>
    <definedName name="______________PK1">'[1]SW-TEO'!#REF!</definedName>
    <definedName name="______________PK3">'[1]SW-TEO'!#REF!</definedName>
    <definedName name="_____________PA7">'[1]SW-TEO'!#REF!</definedName>
    <definedName name="_____________PA8">'[1]SW-TEO'!#REF!</definedName>
    <definedName name="_____________PD1">'[1]SW-TEO'!#REF!</definedName>
    <definedName name="_____________PE12">'[1]SW-TEO'!#REF!</definedName>
    <definedName name="_____________PE13">'[1]SW-TEO'!#REF!</definedName>
    <definedName name="_____________PE6">'[1]SW-TEO'!#REF!</definedName>
    <definedName name="_____________PE7">'[1]SW-TEO'!#REF!</definedName>
    <definedName name="_____________PE8">'[1]SW-TEO'!#REF!</definedName>
    <definedName name="_____________PE9">'[1]SW-TEO'!#REF!</definedName>
    <definedName name="_____________PH1">'[1]SW-TEO'!#REF!</definedName>
    <definedName name="_____________PI1">'[1]SW-TEO'!#REF!</definedName>
    <definedName name="_____________PK1">'[1]SW-TEO'!#REF!</definedName>
    <definedName name="_____________PK3">'[1]SW-TEO'!#REF!</definedName>
    <definedName name="____________PA7">'[1]SW-TEO'!#REF!</definedName>
    <definedName name="____________PA8">'[1]SW-TEO'!#REF!</definedName>
    <definedName name="____________PD1">'[1]SW-TEO'!#REF!</definedName>
    <definedName name="____________PE12">'[1]SW-TEO'!#REF!</definedName>
    <definedName name="____________PE13">'[1]SW-TEO'!#REF!</definedName>
    <definedName name="____________PE6">'[1]SW-TEO'!#REF!</definedName>
    <definedName name="____________PE7">'[1]SW-TEO'!#REF!</definedName>
    <definedName name="____________PE8">'[1]SW-TEO'!#REF!</definedName>
    <definedName name="____________PE9">'[1]SW-TEO'!#REF!</definedName>
    <definedName name="____________PH1">'[1]SW-TEO'!#REF!</definedName>
    <definedName name="____________PI1">'[1]SW-TEO'!#REF!</definedName>
    <definedName name="____________PK1">'[1]SW-TEO'!#REF!</definedName>
    <definedName name="____________PK3">'[1]SW-TEO'!#REF!</definedName>
    <definedName name="___________gfd3" localSheetId="6">#REF!</definedName>
    <definedName name="___________gfd3" localSheetId="7">#REF!</definedName>
    <definedName name="___________gfd3" localSheetId="8">#REF!</definedName>
    <definedName name="___________gfd3" localSheetId="9">#REF!</definedName>
    <definedName name="___________gfd3" localSheetId="0">#REF!</definedName>
    <definedName name="___________gfd3">#REF!</definedName>
    <definedName name="___________PA7">'[1]SW-TEO'!#REF!</definedName>
    <definedName name="___________PA8">'[1]SW-TEO'!#REF!</definedName>
    <definedName name="___________PD1">'[1]SW-TEO'!#REF!</definedName>
    <definedName name="___________PE12">'[1]SW-TEO'!#REF!</definedName>
    <definedName name="___________PE13">'[1]SW-TEO'!#REF!</definedName>
    <definedName name="___________PE6">'[1]SW-TEO'!#REF!</definedName>
    <definedName name="___________PE7">'[1]SW-TEO'!#REF!</definedName>
    <definedName name="___________PE8">'[1]SW-TEO'!#REF!</definedName>
    <definedName name="___________PE9">'[1]SW-TEO'!#REF!</definedName>
    <definedName name="___________PH1">'[1]SW-TEO'!#REF!</definedName>
    <definedName name="___________PI1">'[1]SW-TEO'!#REF!</definedName>
    <definedName name="___________PK1">'[1]SW-TEO'!#REF!</definedName>
    <definedName name="___________PK3">'[1]SW-TEO'!#REF!</definedName>
    <definedName name="__________gfd3" localSheetId="6">#REF!</definedName>
    <definedName name="__________gfd3" localSheetId="7">#REF!</definedName>
    <definedName name="__________gfd3" localSheetId="8">#REF!</definedName>
    <definedName name="__________gfd3" localSheetId="9">#REF!</definedName>
    <definedName name="__________gfd3" localSheetId="0">#REF!</definedName>
    <definedName name="__________gfd3">#REF!</definedName>
    <definedName name="__________PA7">'[1]SW-TEO'!#REF!</definedName>
    <definedName name="__________PA8">'[1]SW-TEO'!#REF!</definedName>
    <definedName name="__________PD1">'[1]SW-TEO'!#REF!</definedName>
    <definedName name="__________PE12">'[1]SW-TEO'!#REF!</definedName>
    <definedName name="__________PE13">'[1]SW-TEO'!#REF!</definedName>
    <definedName name="__________PE6">'[1]SW-TEO'!#REF!</definedName>
    <definedName name="__________PE7">'[1]SW-TEO'!#REF!</definedName>
    <definedName name="__________PE8">'[1]SW-TEO'!#REF!</definedName>
    <definedName name="__________PE9">'[1]SW-TEO'!#REF!</definedName>
    <definedName name="__________PH1">'[1]SW-TEO'!#REF!</definedName>
    <definedName name="__________PI1">'[1]SW-TEO'!#REF!</definedName>
    <definedName name="__________PK1">'[1]SW-TEO'!#REF!</definedName>
    <definedName name="__________PK3">'[1]SW-TEO'!#REF!</definedName>
    <definedName name="_________gfd3" localSheetId="6">#REF!</definedName>
    <definedName name="_________gfd3" localSheetId="7">#REF!</definedName>
    <definedName name="_________gfd3" localSheetId="8">#REF!</definedName>
    <definedName name="_________gfd3" localSheetId="9">#REF!</definedName>
    <definedName name="_________gfd3" localSheetId="0">#REF!</definedName>
    <definedName name="_________gfd3">#REF!</definedName>
    <definedName name="_________PA7">'[1]SW-TEO'!#REF!</definedName>
    <definedName name="_________PA8">'[1]SW-TEO'!#REF!</definedName>
    <definedName name="_________PD1">'[1]SW-TEO'!#REF!</definedName>
    <definedName name="_________PE12">'[1]SW-TEO'!#REF!</definedName>
    <definedName name="_________PE13">'[1]SW-TEO'!#REF!</definedName>
    <definedName name="_________PE6">'[1]SW-TEO'!#REF!</definedName>
    <definedName name="_________PE7">'[1]SW-TEO'!#REF!</definedName>
    <definedName name="_________PE8">'[1]SW-TEO'!#REF!</definedName>
    <definedName name="_________PE9">'[1]SW-TEO'!#REF!</definedName>
    <definedName name="_________PH1">'[1]SW-TEO'!#REF!</definedName>
    <definedName name="_________PI1">'[1]SW-TEO'!#REF!</definedName>
    <definedName name="_________PK1">'[1]SW-TEO'!#REF!</definedName>
    <definedName name="_________PK3">'[1]SW-TEO'!#REF!</definedName>
    <definedName name="________gfd3" localSheetId="6">#REF!</definedName>
    <definedName name="________gfd3" localSheetId="7">#REF!</definedName>
    <definedName name="________gfd3" localSheetId="8">#REF!</definedName>
    <definedName name="________gfd3" localSheetId="9">#REF!</definedName>
    <definedName name="________gfd3" localSheetId="0">#REF!</definedName>
    <definedName name="________gfd3">#REF!</definedName>
    <definedName name="________PA7">'[1]SW-TEO'!#REF!</definedName>
    <definedName name="________PA8">'[1]SW-TEO'!#REF!</definedName>
    <definedName name="________PD1">'[1]SW-TEO'!#REF!</definedName>
    <definedName name="________PE12">'[1]SW-TEO'!#REF!</definedName>
    <definedName name="________PE13">'[1]SW-TEO'!#REF!</definedName>
    <definedName name="________PE6">'[1]SW-TEO'!#REF!</definedName>
    <definedName name="________PE7">'[1]SW-TEO'!#REF!</definedName>
    <definedName name="________PE8">'[1]SW-TEO'!#REF!</definedName>
    <definedName name="________PE9">'[1]SW-TEO'!#REF!</definedName>
    <definedName name="________PH1">'[1]SW-TEO'!#REF!</definedName>
    <definedName name="________PI1">'[1]SW-TEO'!#REF!</definedName>
    <definedName name="________PK1">'[1]SW-TEO'!#REF!</definedName>
    <definedName name="________PK3">'[1]SW-TEO'!#REF!</definedName>
    <definedName name="_______gfd3" localSheetId="6">#REF!</definedName>
    <definedName name="_______gfd3" localSheetId="7">#REF!</definedName>
    <definedName name="_______gfd3" localSheetId="8">#REF!</definedName>
    <definedName name="_______gfd3" localSheetId="9">#REF!</definedName>
    <definedName name="_______gfd3" localSheetId="0">#REF!</definedName>
    <definedName name="_______gfd3">#REF!</definedName>
    <definedName name="_______PA7">'[1]SW-TEO'!#REF!</definedName>
    <definedName name="_______PA8">'[1]SW-TEO'!#REF!</definedName>
    <definedName name="_______PD1">'[1]SW-TEO'!#REF!</definedName>
    <definedName name="_______PE12">'[1]SW-TEO'!#REF!</definedName>
    <definedName name="_______PE13">'[1]SW-TEO'!#REF!</definedName>
    <definedName name="_______PE6">'[1]SW-TEO'!#REF!</definedName>
    <definedName name="_______PE7">'[1]SW-TEO'!#REF!</definedName>
    <definedName name="_______PE8">'[1]SW-TEO'!#REF!</definedName>
    <definedName name="_______PE9">'[1]SW-TEO'!#REF!</definedName>
    <definedName name="_______PH1">'[1]SW-TEO'!#REF!</definedName>
    <definedName name="_______PI1">'[1]SW-TEO'!#REF!</definedName>
    <definedName name="_______PK1">'[1]SW-TEO'!#REF!</definedName>
    <definedName name="_______PK3">'[1]SW-TEO'!#REF!</definedName>
    <definedName name="______gfd3" localSheetId="6">#REF!</definedName>
    <definedName name="______gfd3" localSheetId="7">#REF!</definedName>
    <definedName name="______gfd3" localSheetId="8">#REF!</definedName>
    <definedName name="______gfd3" localSheetId="9">#REF!</definedName>
    <definedName name="______gfd3" localSheetId="0">#REF!</definedName>
    <definedName name="______gfd3">#REF!</definedName>
    <definedName name="______PA7">'[1]SW-TEO'!#REF!</definedName>
    <definedName name="______PA8">'[1]SW-TEO'!#REF!</definedName>
    <definedName name="______PD1">'[1]SW-TEO'!#REF!</definedName>
    <definedName name="______PE12">'[1]SW-TEO'!#REF!</definedName>
    <definedName name="______PE13">'[1]SW-TEO'!#REF!</definedName>
    <definedName name="______PE6">'[1]SW-TEO'!#REF!</definedName>
    <definedName name="______PE7">'[1]SW-TEO'!#REF!</definedName>
    <definedName name="______PE8">'[1]SW-TEO'!#REF!</definedName>
    <definedName name="______PE9">'[1]SW-TEO'!#REF!</definedName>
    <definedName name="______PH1">'[1]SW-TEO'!#REF!</definedName>
    <definedName name="______PI1">'[1]SW-TEO'!#REF!</definedName>
    <definedName name="______PK1">'[1]SW-TEO'!#REF!</definedName>
    <definedName name="______PK3">'[1]SW-TEO'!#REF!</definedName>
    <definedName name="_____gfd3" localSheetId="6">#REF!</definedName>
    <definedName name="_____gfd3" localSheetId="7">#REF!</definedName>
    <definedName name="_____gfd3" localSheetId="8">#REF!</definedName>
    <definedName name="_____gfd3" localSheetId="9">#REF!</definedName>
    <definedName name="_____gfd3" localSheetId="0">#REF!</definedName>
    <definedName name="_____gfd3">#REF!</definedName>
    <definedName name="_____PA7">'[1]SW-TEO'!#REF!</definedName>
    <definedName name="_____PA8">'[1]SW-TEO'!#REF!</definedName>
    <definedName name="_____PD1">'[1]SW-TEO'!#REF!</definedName>
    <definedName name="_____PE12">'[1]SW-TEO'!#REF!</definedName>
    <definedName name="_____PE13">'[1]SW-TEO'!#REF!</definedName>
    <definedName name="_____PE6">'[1]SW-TEO'!#REF!</definedName>
    <definedName name="_____PE7">'[1]SW-TEO'!#REF!</definedName>
    <definedName name="_____PE8">'[1]SW-TEO'!#REF!</definedName>
    <definedName name="_____PE9">'[1]SW-TEO'!#REF!</definedName>
    <definedName name="_____PH1">'[1]SW-TEO'!#REF!</definedName>
    <definedName name="_____PI1">'[1]SW-TEO'!#REF!</definedName>
    <definedName name="_____PK1">'[1]SW-TEO'!#REF!</definedName>
    <definedName name="_____PK3">'[1]SW-TEO'!#REF!</definedName>
    <definedName name="____gfd3" localSheetId="6">#REF!</definedName>
    <definedName name="____gfd3" localSheetId="7">#REF!</definedName>
    <definedName name="____gfd3" localSheetId="8">#REF!</definedName>
    <definedName name="____gfd3" localSheetId="9">#REF!</definedName>
    <definedName name="____gfd3" localSheetId="0">#REF!</definedName>
    <definedName name="____gfd3">#REF!</definedName>
    <definedName name="____PA7">'[1]SW-TEO'!#REF!</definedName>
    <definedName name="____PA8">'[1]SW-TEO'!#REF!</definedName>
    <definedName name="____PD1">'[1]SW-TEO'!#REF!</definedName>
    <definedName name="____PE12">'[1]SW-TEO'!#REF!</definedName>
    <definedName name="____PE13">'[1]SW-TEO'!#REF!</definedName>
    <definedName name="____PE6">'[1]SW-TEO'!#REF!</definedName>
    <definedName name="____PE7">'[1]SW-TEO'!#REF!</definedName>
    <definedName name="____PE8">'[1]SW-TEO'!#REF!</definedName>
    <definedName name="____PE9">'[1]SW-TEO'!#REF!</definedName>
    <definedName name="____PH1">'[1]SW-TEO'!#REF!</definedName>
    <definedName name="____PI1">'[1]SW-TEO'!#REF!</definedName>
    <definedName name="____PK1">'[1]SW-TEO'!#REF!</definedName>
    <definedName name="____PK3">'[1]SW-TEO'!#REF!</definedName>
    <definedName name="___gfd3" localSheetId="6">#REF!</definedName>
    <definedName name="___gfd3" localSheetId="7">#REF!</definedName>
    <definedName name="___gfd3" localSheetId="8">#REF!</definedName>
    <definedName name="___gfd3" localSheetId="9">#REF!</definedName>
    <definedName name="___gfd3" localSheetId="0">#REF!</definedName>
    <definedName name="___gfd3">#REF!</definedName>
    <definedName name="___PA7">'[1]SW-TEO'!#REF!</definedName>
    <definedName name="___PA8">'[1]SW-TEO'!#REF!</definedName>
    <definedName name="___PD1">'[1]SW-TEO'!#REF!</definedName>
    <definedName name="___PE12">'[1]SW-TEO'!#REF!</definedName>
    <definedName name="___PE13">'[1]SW-TEO'!#REF!</definedName>
    <definedName name="___PE6">'[1]SW-TEO'!#REF!</definedName>
    <definedName name="___PE7">'[1]SW-TEO'!#REF!</definedName>
    <definedName name="___PE8">'[1]SW-TEO'!#REF!</definedName>
    <definedName name="___PE9">'[1]SW-TEO'!#REF!</definedName>
    <definedName name="___PH1">'[1]SW-TEO'!#REF!</definedName>
    <definedName name="___PI1">'[1]SW-TEO'!#REF!</definedName>
    <definedName name="___PK1">'[1]SW-TEO'!#REF!</definedName>
    <definedName name="___PK3">'[1]SW-TEO'!#REF!</definedName>
    <definedName name="___xlfn.SUMIFS" hidden="1">#NAME?</definedName>
    <definedName name="__gfd3" localSheetId="6">#REF!</definedName>
    <definedName name="__gfd3" localSheetId="7">#REF!</definedName>
    <definedName name="__gfd3" localSheetId="8">#REF!</definedName>
    <definedName name="__gfd3" localSheetId="9">#REF!</definedName>
    <definedName name="__gfd3" localSheetId="0">#REF!</definedName>
    <definedName name="__gfd3">#REF!</definedName>
    <definedName name="__PA7">'[1]SW-TEO'!#REF!</definedName>
    <definedName name="__PA8">'[1]SW-TEO'!#REF!</definedName>
    <definedName name="__PD1">'[1]SW-TEO'!#REF!</definedName>
    <definedName name="__PE12">'[1]SW-TEO'!#REF!</definedName>
    <definedName name="__PE13">'[1]SW-TEO'!#REF!</definedName>
    <definedName name="__PE6">'[1]SW-TEO'!#REF!</definedName>
    <definedName name="__PE7">'[1]SW-TEO'!#REF!</definedName>
    <definedName name="__PE8">'[1]SW-TEO'!#REF!</definedName>
    <definedName name="__PE9">'[1]SW-TEO'!#REF!</definedName>
    <definedName name="__PH1">'[1]SW-TEO'!#REF!</definedName>
    <definedName name="__PI1">'[1]SW-TEO'!#REF!</definedName>
    <definedName name="__PK1">'[1]SW-TEO'!#REF!</definedName>
    <definedName name="__PK3">'[1]SW-TEO'!#REF!</definedName>
    <definedName name="__xlfn.SUMIFS" hidden="1">#NAME?</definedName>
    <definedName name="_21114" localSheetId="6">#REF!</definedName>
    <definedName name="_21114" localSheetId="7">#REF!</definedName>
    <definedName name="_21114" localSheetId="8">#REF!</definedName>
    <definedName name="_21114" localSheetId="9">#REF!</definedName>
    <definedName name="_21114" localSheetId="0">#REF!</definedName>
    <definedName name="_21114">#REF!</definedName>
    <definedName name="_Fill" hidden="1">[4]eqpmad2!#REF!</definedName>
    <definedName name="_xlnm._FilterDatabase" localSheetId="2" hidden="1">'13.乡村振兴'!$A$10:$AB$12</definedName>
    <definedName name="_xlnm._FilterDatabase" localSheetId="8" hidden="1">'19.村道安防'!$A$7:$O$11</definedName>
    <definedName name="_xlnm._FilterDatabase" localSheetId="0" hidden="1">#REF!</definedName>
    <definedName name="_xlnm._FilterDatabase" hidden="1">#REF!</definedName>
    <definedName name="_gfd3" localSheetId="6">#REF!</definedName>
    <definedName name="_gfd3" localSheetId="7">#REF!</definedName>
    <definedName name="_gfd3" localSheetId="8">#REF!</definedName>
    <definedName name="_gfd3" localSheetId="9">#REF!</definedName>
    <definedName name="_gfd3" localSheetId="0">#REF!</definedName>
    <definedName name="_gfd3">#REF!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 localSheetId="6">#REF!</definedName>
    <definedName name="A" localSheetId="7">#REF!</definedName>
    <definedName name="A" localSheetId="8">#REF!</definedName>
    <definedName name="A" localSheetId="9">#REF!</definedName>
    <definedName name="A" localSheetId="0">#REF!</definedName>
    <definedName name="A">#REF!</definedName>
    <definedName name="aa" localSheetId="6">#REF!</definedName>
    <definedName name="aa" localSheetId="7">#REF!</definedName>
    <definedName name="aa" localSheetId="8">#REF!</definedName>
    <definedName name="aa" localSheetId="9">#REF!</definedName>
    <definedName name="aa" localSheetId="0">#REF!</definedName>
    <definedName name="aa">#REF!</definedName>
    <definedName name="aiu_bottom">'[6]Financ. Overview'!#REF!</definedName>
    <definedName name="as">#N/A</definedName>
    <definedName name="B" localSheetId="6">#REF!</definedName>
    <definedName name="B" localSheetId="7">#REF!</definedName>
    <definedName name="B" localSheetId="8">#REF!</definedName>
    <definedName name="B" localSheetId="9">#REF!</definedName>
    <definedName name="B" localSheetId="0">#REF!</definedName>
    <definedName name="B">#REF!</definedName>
    <definedName name="data" localSheetId="6">#REF!</definedName>
    <definedName name="data" localSheetId="7">#REF!</definedName>
    <definedName name="data" localSheetId="8">#REF!</definedName>
    <definedName name="data" localSheetId="9">#REF!</definedName>
    <definedName name="data" localSheetId="0">#REF!</definedName>
    <definedName name="data">#REF!</definedName>
    <definedName name="Database" localSheetId="6" hidden="1">#REF!</definedName>
    <definedName name="Database" localSheetId="7" hidden="1">#REF!</definedName>
    <definedName name="Database" localSheetId="8" hidden="1">#REF!</definedName>
    <definedName name="Database" localSheetId="9" hidden="1">#REF!</definedName>
    <definedName name="Database" localSheetId="0" hidden="1">#REF!</definedName>
    <definedName name="Database" hidden="1">#REF!</definedName>
    <definedName name="database2" localSheetId="6">#REF!</definedName>
    <definedName name="database2" localSheetId="7">#REF!</definedName>
    <definedName name="database2" localSheetId="8">#REF!</definedName>
    <definedName name="database2" localSheetId="9">#REF!</definedName>
    <definedName name="database2" localSheetId="0">#REF!</definedName>
    <definedName name="database2">#REF!</definedName>
    <definedName name="database3" localSheetId="6">#REF!</definedName>
    <definedName name="database3" localSheetId="7">#REF!</definedName>
    <definedName name="database3" localSheetId="8">#REF!</definedName>
    <definedName name="database3" localSheetId="9">#REF!</definedName>
    <definedName name="database3" localSheetId="0">#REF!</definedName>
    <definedName name="database3">#REF!</definedName>
    <definedName name="dss" localSheetId="6" hidden="1">#REF!</definedName>
    <definedName name="dss" localSheetId="7" hidden="1">#REF!</definedName>
    <definedName name="dss" localSheetId="8" hidden="1">#REF!</definedName>
    <definedName name="dss" localSheetId="9" hidden="1">#REF!</definedName>
    <definedName name="dss" localSheetId="0" hidden="1">#REF!</definedName>
    <definedName name="dss" hidden="1">#REF!</definedName>
    <definedName name="E206." localSheetId="6">#REF!</definedName>
    <definedName name="E206." localSheetId="7">#REF!</definedName>
    <definedName name="E206." localSheetId="8">#REF!</definedName>
    <definedName name="E206." localSheetId="9">#REF!</definedName>
    <definedName name="E206." localSheetId="0">#REF!</definedName>
    <definedName name="E206.">#REF!</definedName>
    <definedName name="eee" localSheetId="6">#REF!</definedName>
    <definedName name="eee" localSheetId="7">#REF!</definedName>
    <definedName name="eee" localSheetId="8">#REF!</definedName>
    <definedName name="eee" localSheetId="9">#REF!</definedName>
    <definedName name="eee" localSheetId="0">#REF!</definedName>
    <definedName name="eee">#REF!</definedName>
    <definedName name="fff" localSheetId="6">#REF!</definedName>
    <definedName name="fff" localSheetId="7">#REF!</definedName>
    <definedName name="fff" localSheetId="8">#REF!</definedName>
    <definedName name="fff" localSheetId="9">#REF!</definedName>
    <definedName name="fff" localSheetId="0">#REF!</definedName>
    <definedName name="fff">#REF!</definedName>
    <definedName name="FRC">[8]Main!$C$9</definedName>
    <definedName name="gxxe2003">'[10]P1012001'!$A$6:$E$117</definedName>
    <definedName name="gxxe20032">'[10]P1012001'!$A$6:$E$117</definedName>
    <definedName name="hhhh" localSheetId="6">#REF!</definedName>
    <definedName name="hhhh" localSheetId="7">#REF!</definedName>
    <definedName name="hhhh" localSheetId="8">#REF!</definedName>
    <definedName name="hhhh" localSheetId="9">#REF!</definedName>
    <definedName name="hhhh" localSheetId="0">#REF!</definedName>
    <definedName name="hhhh">#REF!</definedName>
    <definedName name="hostfee">'[6]Financ. Overview'!$H$12</definedName>
    <definedName name="hraiu_bottom">'[6]Financ. Overview'!#REF!</definedName>
    <definedName name="hvac">'[6]Financ. Overview'!#REF!</definedName>
    <definedName name="HWSheet">1</definedName>
    <definedName name="kkkk" localSheetId="6">#REF!</definedName>
    <definedName name="kkkk" localSheetId="7">#REF!</definedName>
    <definedName name="kkkk" localSheetId="8">#REF!</definedName>
    <definedName name="kkkk" localSheetId="9">#REF!</definedName>
    <definedName name="kkkk" localSheetId="0">#REF!</definedName>
    <definedName name="kkkk">#REF!</definedName>
    <definedName name="Module.Prix_SMC" localSheetId="6">[11]!Module.Prix_SMC</definedName>
    <definedName name="Module.Prix_SMC" localSheetId="7">[11]!Module.Prix_SMC</definedName>
    <definedName name="Module.Prix_SMC" localSheetId="9">#N/A</definedName>
    <definedName name="Module.Prix_SMC" localSheetId="0">'17.通畅工程'!Module.Prix_SMC</definedName>
    <definedName name="Module.Prix_SMC">[13]!Module.Prix_SMC</definedName>
    <definedName name="OS">[15]Open!#REF!</definedName>
    <definedName name="pr_toolbox">[6]Toolbox!$A$3:$I$80</definedName>
    <definedName name="_xlnm.Print_Area" localSheetId="1">'12.县乡联网'!$A$1:$AB$11</definedName>
    <definedName name="_xlnm.Print_Area" localSheetId="2">'13.乡村振兴'!$A$1:$AB$12</definedName>
    <definedName name="_xlnm.Print_Area" localSheetId="3">'14.新建桥梁'!$A$1:$AC$9</definedName>
    <definedName name="_xlnm.Print_Area" localSheetId="5">'16.养护工程'!$A$1:$U$36</definedName>
    <definedName name="_xlnm.Print_Area" localSheetId="6">#N/A</definedName>
    <definedName name="_xlnm.Print_Area" localSheetId="7">#N/A</definedName>
    <definedName name="_xlnm.Print_Area" localSheetId="8">#N/A</definedName>
    <definedName name="_xlnm.Print_Area" localSheetId="9">#N/A</definedName>
    <definedName name="_xlnm.Print_Area" localSheetId="0">封面!$A$1:$G$20</definedName>
    <definedName name="_xlnm.Print_Area" hidden="1">#REF!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0">#REF!</definedName>
    <definedName name="Print_Area_MI">#REF!</definedName>
    <definedName name="_xlnm.Print_Titles" localSheetId="1">'12.县乡联网'!$1:$7</definedName>
    <definedName name="_xlnm.Print_Titles" localSheetId="2">'13.乡村振兴'!$1:$7</definedName>
    <definedName name="_xlnm.Print_Titles" localSheetId="3">'14.新建桥梁'!$1:$6</definedName>
    <definedName name="_xlnm.Print_Titles" localSheetId="4">'15.危桥改造'!$1:$6</definedName>
    <definedName name="_xlnm.Print_Titles" localSheetId="5">'16.养护工程'!$1:$6</definedName>
    <definedName name="_xlnm.Print_Titles" localSheetId="6">'17.通畅工程'!$1:$5</definedName>
    <definedName name="_xlnm.Print_Titles" localSheetId="7">'18.提升工程'!$1:$5</definedName>
    <definedName name="_xlnm.Print_Titles" localSheetId="8">'19.村道安防'!$1:$5</definedName>
    <definedName name="_xlnm.Print_Titles" localSheetId="9">'20.通屯安防'!$1:$5</definedName>
    <definedName name="_xlnm.Print_Titles">#N/A</definedName>
    <definedName name="Prix_SMC" localSheetId="6">[11]!Prix_SMC</definedName>
    <definedName name="Prix_SMC" localSheetId="7">[11]!Prix_SMC</definedName>
    <definedName name="Prix_SMC" localSheetId="9">#N/A</definedName>
    <definedName name="Prix_SMC" localSheetId="0">'17.通畅工程'!Prix_SMC</definedName>
    <definedName name="Prix_SMC">[13]!Prix_SMC</definedName>
    <definedName name="Range29">[16]Ranges!$AD$1:$AD$10</definedName>
    <definedName name="Range32">[17]Ranges!$AG$1:$AG$2</definedName>
    <definedName name="rrrr" localSheetId="6">#REF!</definedName>
    <definedName name="rrrr" localSheetId="7">#REF!</definedName>
    <definedName name="rrrr" localSheetId="8">#REF!</definedName>
    <definedName name="rrrr" localSheetId="9">#REF!</definedName>
    <definedName name="rrrr" localSheetId="0">#REF!</definedName>
    <definedName name="rrrr">#REF!</definedName>
    <definedName name="s" localSheetId="6">#REF!</definedName>
    <definedName name="s" localSheetId="7">#REF!</definedName>
    <definedName name="s" localSheetId="8">#REF!</definedName>
    <definedName name="s" localSheetId="9">#REF!</definedName>
    <definedName name="s" localSheetId="0">#REF!</definedName>
    <definedName name="s">#REF!</definedName>
    <definedName name="s_c_list">[19]Toolbox!$A$7:$H$969</definedName>
    <definedName name="SCG">'[21]G.1R-Shou COP Gf'!#REF!</definedName>
    <definedName name="sdlfee">'[6]Financ. Overview'!$H$13</definedName>
    <definedName name="sfeggsafasfas" localSheetId="6">#REF!</definedName>
    <definedName name="sfeggsafasfas" localSheetId="7">#REF!</definedName>
    <definedName name="sfeggsafasfas" localSheetId="8">#REF!</definedName>
    <definedName name="sfeggsafasfas" localSheetId="9">#REF!</definedName>
    <definedName name="sfeggsafasfas" localSheetId="0">#REF!</definedName>
    <definedName name="sfeggsafasfas">#REF!</definedName>
    <definedName name="solar_ratio">'[23]POWER ASSUMPTIONS'!$H$7</definedName>
    <definedName name="ss" localSheetId="6">#REF!</definedName>
    <definedName name="ss" localSheetId="7">#REF!</definedName>
    <definedName name="ss" localSheetId="8">#REF!</definedName>
    <definedName name="ss" localSheetId="9">#REF!</definedName>
    <definedName name="ss" localSheetId="0">#REF!</definedName>
    <definedName name="ss">#REF!</definedName>
    <definedName name="ss7fee">'[6]Financ. Overview'!$H$18</definedName>
    <definedName name="subsfee">'[6]Financ. Overview'!$H$14</definedName>
    <definedName name="toolbox">[25]Toolbox!$C$5:$T$1578</definedName>
    <definedName name="ttt" localSheetId="6">#REF!</definedName>
    <definedName name="ttt" localSheetId="7">#REF!</definedName>
    <definedName name="ttt" localSheetId="8">#REF!</definedName>
    <definedName name="ttt" localSheetId="9">#REF!</definedName>
    <definedName name="ttt" localSheetId="0">#REF!</definedName>
    <definedName name="ttt">#REF!</definedName>
    <definedName name="tttt" localSheetId="6">#REF!</definedName>
    <definedName name="tttt" localSheetId="7">#REF!</definedName>
    <definedName name="tttt" localSheetId="8">#REF!</definedName>
    <definedName name="tttt" localSheetId="9">#REF!</definedName>
    <definedName name="tttt" localSheetId="0">#REF!</definedName>
    <definedName name="tttt">#REF!</definedName>
    <definedName name="V5.1Fee">'[6]Financ. Overview'!$H$15</definedName>
    <definedName name="www" localSheetId="6">#REF!</definedName>
    <definedName name="www" localSheetId="7">#REF!</definedName>
    <definedName name="www" localSheetId="8">#REF!</definedName>
    <definedName name="www" localSheetId="9">#REF!</definedName>
    <definedName name="www" localSheetId="0">#REF!</definedName>
    <definedName name="www">#REF!</definedName>
    <definedName name="yyyy" localSheetId="6">#REF!</definedName>
    <definedName name="yyyy" localSheetId="7">#REF!</definedName>
    <definedName name="yyyy" localSheetId="8">#REF!</definedName>
    <definedName name="yyyy" localSheetId="9">#REF!</definedName>
    <definedName name="yyyy" localSheetId="0">#REF!</definedName>
    <definedName name="yyyy">#REF!</definedName>
    <definedName name="Z32_Cost_red">'[6]Financ. Overview'!#REF!</definedName>
    <definedName name="本级标准收入2004年">[27]本年收入合计!$E$4:$E$184</definedName>
    <definedName name="财力" localSheetId="6">#REF!</definedName>
    <definedName name="财力" localSheetId="7">#REF!</definedName>
    <definedName name="财力" localSheetId="8">#REF!</definedName>
    <definedName name="财力" localSheetId="9">#REF!</definedName>
    <definedName name="财力" localSheetId="0">#REF!</definedName>
    <definedName name="财力">#REF!</definedName>
    <definedName name="财政供养人员增幅2004年">[30]财政供养人员增幅!$E$6</definedName>
    <definedName name="财政供养人员增幅2004年分县">[30]财政供养人员增幅!$E$4:$E$184</definedName>
    <definedName name="村级标准支出">[32]村级支出!$E$4:$E$184</definedName>
    <definedName name="大多数">[34]Sheet2!$A$15</definedName>
    <definedName name="大幅度" localSheetId="6">#REF!</definedName>
    <definedName name="大幅度" localSheetId="7">#REF!</definedName>
    <definedName name="大幅度" localSheetId="8">#REF!</definedName>
    <definedName name="大幅度" localSheetId="9">#REF!</definedName>
    <definedName name="大幅度" localSheetId="0">#REF!</definedName>
    <definedName name="大幅度">#REF!</definedName>
    <definedName name="地区名称">[36]封面!#REF!</definedName>
    <definedName name="第二产业分县2003年">[38]GDP!$G$4:$G$184</definedName>
    <definedName name="第二产业合计2003年">[38]GDP!$G$4</definedName>
    <definedName name="第三产业分县2003年">[38]GDP!$H$4:$H$184</definedName>
    <definedName name="第三产业合计2003年">[38]GDP!$H$4</definedName>
    <definedName name="耕地占用税分县2003年">[40]一般预算收入!$U$4:$U$184</definedName>
    <definedName name="耕地占用税合计2003年">[40]一般预算收入!$U$4</definedName>
    <definedName name="工商税收2004年">[42]工商税收!$S$4:$S$184</definedName>
    <definedName name="工商税收合计2004年">[42]工商税收!$S$4</definedName>
    <definedName name="公检法司部门编制数">[44]公检法司编制!$E$4:$E$184</definedName>
    <definedName name="公用标准支出">[46]合计!$E$4:$E$184</definedName>
    <definedName name="行政管理部门编制数">[44]行政编制!$E$4:$E$184</definedName>
    <definedName name="汇率" localSheetId="6">#REF!</definedName>
    <definedName name="汇率" localSheetId="7">#REF!</definedName>
    <definedName name="汇率" localSheetId="8">#REF!</definedName>
    <definedName name="汇率" localSheetId="9">#REF!</definedName>
    <definedName name="汇率" localSheetId="0">#REF!</definedName>
    <definedName name="汇率">#REF!</definedName>
    <definedName name="科目编码">[48]编码!$A$2:$A$145</definedName>
    <definedName name="农业人口2003年">[50]农业人口!$E$4:$E$184</definedName>
    <definedName name="农业税分县2003年">[40]一般预算收入!$S$4:$S$184</definedName>
    <definedName name="农业税合计2003年">[40]一般预算收入!$S$4</definedName>
    <definedName name="农业特产税分县2003年">[40]一般预算收入!$T$4:$T$184</definedName>
    <definedName name="农业特产税合计2003年">[40]一般预算收入!$T$4</definedName>
    <definedName name="农业用地面积">[52]农业用地!$E$4:$E$184</definedName>
    <definedName name="契税分县2003年">[40]一般预算收入!$V$4:$V$184</definedName>
    <definedName name="契税合计2003年">[40]一般预算收入!$V$4</definedName>
    <definedName name="全额差额比例">'[54]C01-1'!#REF!</definedName>
    <definedName name="人员标准支出">[56]人员支出!$E$4:$E$184</definedName>
    <definedName name="生产列1" localSheetId="6">#REF!</definedName>
    <definedName name="生产列1" localSheetId="7">#REF!</definedName>
    <definedName name="生产列1" localSheetId="8">#REF!</definedName>
    <definedName name="生产列1" localSheetId="9">#REF!</definedName>
    <definedName name="生产列1" localSheetId="0">#REF!</definedName>
    <definedName name="生产列1">#REF!</definedName>
    <definedName name="生产列11" localSheetId="6">#REF!</definedName>
    <definedName name="生产列11" localSheetId="7">#REF!</definedName>
    <definedName name="生产列11" localSheetId="8">#REF!</definedName>
    <definedName name="生产列11" localSheetId="9">#REF!</definedName>
    <definedName name="生产列11" localSheetId="0">#REF!</definedName>
    <definedName name="生产列11">#REF!</definedName>
    <definedName name="生产列15" localSheetId="6">#REF!</definedName>
    <definedName name="生产列15" localSheetId="7">#REF!</definedName>
    <definedName name="生产列15" localSheetId="8">#REF!</definedName>
    <definedName name="生产列15" localSheetId="9">#REF!</definedName>
    <definedName name="生产列15" localSheetId="0">#REF!</definedName>
    <definedName name="生产列15">#REF!</definedName>
    <definedName name="生产列16" localSheetId="6">#REF!</definedName>
    <definedName name="生产列16" localSheetId="7">#REF!</definedName>
    <definedName name="生产列16" localSheetId="8">#REF!</definedName>
    <definedName name="生产列16" localSheetId="9">#REF!</definedName>
    <definedName name="生产列16" localSheetId="0">#REF!</definedName>
    <definedName name="生产列16">#REF!</definedName>
    <definedName name="生产列17" localSheetId="6">#REF!</definedName>
    <definedName name="生产列17" localSheetId="7">#REF!</definedName>
    <definedName name="生产列17" localSheetId="8">#REF!</definedName>
    <definedName name="生产列17" localSheetId="9">#REF!</definedName>
    <definedName name="生产列17" localSheetId="0">#REF!</definedName>
    <definedName name="生产列17">#REF!</definedName>
    <definedName name="生产列19" localSheetId="6">#REF!</definedName>
    <definedName name="生产列19" localSheetId="7">#REF!</definedName>
    <definedName name="生产列19" localSheetId="8">#REF!</definedName>
    <definedName name="生产列19" localSheetId="9">#REF!</definedName>
    <definedName name="生产列19" localSheetId="0">#REF!</definedName>
    <definedName name="生产列19">#REF!</definedName>
    <definedName name="生产列2" localSheetId="6">#REF!</definedName>
    <definedName name="生产列2" localSheetId="7">#REF!</definedName>
    <definedName name="生产列2" localSheetId="8">#REF!</definedName>
    <definedName name="生产列2" localSheetId="9">#REF!</definedName>
    <definedName name="生产列2" localSheetId="0">#REF!</definedName>
    <definedName name="生产列2">#REF!</definedName>
    <definedName name="生产列20" localSheetId="6">#REF!</definedName>
    <definedName name="生产列20" localSheetId="7">#REF!</definedName>
    <definedName name="生产列20" localSheetId="8">#REF!</definedName>
    <definedName name="生产列20" localSheetId="9">#REF!</definedName>
    <definedName name="生产列20" localSheetId="0">#REF!</definedName>
    <definedName name="生产列20">#REF!</definedName>
    <definedName name="生产列3" localSheetId="6">#REF!</definedName>
    <definedName name="生产列3" localSheetId="7">#REF!</definedName>
    <definedName name="生产列3" localSheetId="8">#REF!</definedName>
    <definedName name="生产列3" localSheetId="9">#REF!</definedName>
    <definedName name="生产列3" localSheetId="0">#REF!</definedName>
    <definedName name="生产列3">#REF!</definedName>
    <definedName name="生产列4" localSheetId="6">#REF!</definedName>
    <definedName name="生产列4" localSheetId="7">#REF!</definedName>
    <definedName name="生产列4" localSheetId="8">#REF!</definedName>
    <definedName name="生产列4" localSheetId="9">#REF!</definedName>
    <definedName name="生产列4" localSheetId="0">#REF!</definedName>
    <definedName name="生产列4">#REF!</definedName>
    <definedName name="生产列5" localSheetId="6">#REF!</definedName>
    <definedName name="生产列5" localSheetId="7">#REF!</definedName>
    <definedName name="生产列5" localSheetId="8">#REF!</definedName>
    <definedName name="生产列5" localSheetId="9">#REF!</definedName>
    <definedName name="生产列5" localSheetId="0">#REF!</definedName>
    <definedName name="生产列5">#REF!</definedName>
    <definedName name="生产列6" localSheetId="6">#REF!</definedName>
    <definedName name="生产列6" localSheetId="7">#REF!</definedName>
    <definedName name="生产列6" localSheetId="8">#REF!</definedName>
    <definedName name="生产列6" localSheetId="9">#REF!</definedName>
    <definedName name="生产列6" localSheetId="0">#REF!</definedName>
    <definedName name="生产列6">#REF!</definedName>
    <definedName name="生产列7" localSheetId="6">#REF!</definedName>
    <definedName name="生产列7" localSheetId="7">#REF!</definedName>
    <definedName name="生产列7" localSheetId="8">#REF!</definedName>
    <definedName name="生产列7" localSheetId="9">#REF!</definedName>
    <definedName name="生产列7" localSheetId="0">#REF!</definedName>
    <definedName name="生产列7">#REF!</definedName>
    <definedName name="生产列8" localSheetId="6">#REF!</definedName>
    <definedName name="生产列8" localSheetId="7">#REF!</definedName>
    <definedName name="生产列8" localSheetId="8">#REF!</definedName>
    <definedName name="生产列8" localSheetId="9">#REF!</definedName>
    <definedName name="生产列8" localSheetId="0">#REF!</definedName>
    <definedName name="生产列8">#REF!</definedName>
    <definedName name="生产列9" localSheetId="6">#REF!</definedName>
    <definedName name="生产列9" localSheetId="7">#REF!</definedName>
    <definedName name="生产列9" localSheetId="8">#REF!</definedName>
    <definedName name="生产列9" localSheetId="9">#REF!</definedName>
    <definedName name="生产列9" localSheetId="0">#REF!</definedName>
    <definedName name="生产列9">#REF!</definedName>
    <definedName name="生产期" localSheetId="6">#REF!</definedName>
    <definedName name="生产期" localSheetId="7">#REF!</definedName>
    <definedName name="生产期" localSheetId="8">#REF!</definedName>
    <definedName name="生产期" localSheetId="9">#REF!</definedName>
    <definedName name="生产期" localSheetId="0">#REF!</definedName>
    <definedName name="生产期">#REF!</definedName>
    <definedName name="生产期1" localSheetId="6">#REF!</definedName>
    <definedName name="生产期1" localSheetId="7">#REF!</definedName>
    <definedName name="生产期1" localSheetId="8">#REF!</definedName>
    <definedName name="生产期1" localSheetId="9">#REF!</definedName>
    <definedName name="生产期1" localSheetId="0">#REF!</definedName>
    <definedName name="生产期1">#REF!</definedName>
    <definedName name="生产期11" localSheetId="6">#REF!</definedName>
    <definedName name="生产期11" localSheetId="7">#REF!</definedName>
    <definedName name="生产期11" localSheetId="8">#REF!</definedName>
    <definedName name="生产期11" localSheetId="9">#REF!</definedName>
    <definedName name="生产期11" localSheetId="0">#REF!</definedName>
    <definedName name="生产期11">#REF!</definedName>
    <definedName name="生产期123" localSheetId="6">#REF!</definedName>
    <definedName name="生产期123" localSheetId="7">#REF!</definedName>
    <definedName name="生产期123" localSheetId="8">#REF!</definedName>
    <definedName name="生产期123" localSheetId="9">#REF!</definedName>
    <definedName name="生产期123" localSheetId="0">#REF!</definedName>
    <definedName name="生产期123">#REF!</definedName>
    <definedName name="生产期15" localSheetId="6">#REF!</definedName>
    <definedName name="生产期15" localSheetId="7">#REF!</definedName>
    <definedName name="生产期15" localSheetId="8">#REF!</definedName>
    <definedName name="生产期15" localSheetId="9">#REF!</definedName>
    <definedName name="生产期15" localSheetId="0">#REF!</definedName>
    <definedName name="生产期15">#REF!</definedName>
    <definedName name="生产期16" localSheetId="6">#REF!</definedName>
    <definedName name="生产期16" localSheetId="7">#REF!</definedName>
    <definedName name="生产期16" localSheetId="8">#REF!</definedName>
    <definedName name="生产期16" localSheetId="9">#REF!</definedName>
    <definedName name="生产期16" localSheetId="0">#REF!</definedName>
    <definedName name="生产期16">#REF!</definedName>
    <definedName name="生产期17" localSheetId="6">#REF!</definedName>
    <definedName name="生产期17" localSheetId="7">#REF!</definedName>
    <definedName name="生产期17" localSheetId="8">#REF!</definedName>
    <definedName name="生产期17" localSheetId="9">#REF!</definedName>
    <definedName name="生产期17" localSheetId="0">#REF!</definedName>
    <definedName name="生产期17">#REF!</definedName>
    <definedName name="生产期19" localSheetId="6">#REF!</definedName>
    <definedName name="生产期19" localSheetId="7">#REF!</definedName>
    <definedName name="生产期19" localSheetId="8">#REF!</definedName>
    <definedName name="生产期19" localSheetId="9">#REF!</definedName>
    <definedName name="生产期19" localSheetId="0">#REF!</definedName>
    <definedName name="生产期19">#REF!</definedName>
    <definedName name="生产期2" localSheetId="6">#REF!</definedName>
    <definedName name="生产期2" localSheetId="7">#REF!</definedName>
    <definedName name="生产期2" localSheetId="8">#REF!</definedName>
    <definedName name="生产期2" localSheetId="9">#REF!</definedName>
    <definedName name="生产期2" localSheetId="0">#REF!</definedName>
    <definedName name="生产期2">#REF!</definedName>
    <definedName name="生产期20" localSheetId="6">#REF!</definedName>
    <definedName name="生产期20" localSheetId="7">#REF!</definedName>
    <definedName name="生产期20" localSheetId="8">#REF!</definedName>
    <definedName name="生产期20" localSheetId="9">#REF!</definedName>
    <definedName name="生产期20" localSheetId="0">#REF!</definedName>
    <definedName name="生产期20">#REF!</definedName>
    <definedName name="生产期3" localSheetId="6">#REF!</definedName>
    <definedName name="生产期3" localSheetId="7">#REF!</definedName>
    <definedName name="生产期3" localSheetId="8">#REF!</definedName>
    <definedName name="生产期3" localSheetId="9">#REF!</definedName>
    <definedName name="生产期3" localSheetId="0">#REF!</definedName>
    <definedName name="生产期3">#REF!</definedName>
    <definedName name="生产期4" localSheetId="6">#REF!</definedName>
    <definedName name="生产期4" localSheetId="7">#REF!</definedName>
    <definedName name="生产期4" localSheetId="8">#REF!</definedName>
    <definedName name="生产期4" localSheetId="9">#REF!</definedName>
    <definedName name="生产期4" localSheetId="0">#REF!</definedName>
    <definedName name="生产期4">#REF!</definedName>
    <definedName name="生产期5" localSheetId="6">#REF!</definedName>
    <definedName name="生产期5" localSheetId="7">#REF!</definedName>
    <definedName name="生产期5" localSheetId="8">#REF!</definedName>
    <definedName name="生产期5" localSheetId="9">#REF!</definedName>
    <definedName name="生产期5" localSheetId="0">#REF!</definedName>
    <definedName name="生产期5">#REF!</definedName>
    <definedName name="生产期6" localSheetId="6">#REF!</definedName>
    <definedName name="生产期6" localSheetId="7">#REF!</definedName>
    <definedName name="生产期6" localSheetId="8">#REF!</definedName>
    <definedName name="生产期6" localSheetId="9">#REF!</definedName>
    <definedName name="生产期6" localSheetId="0">#REF!</definedName>
    <definedName name="生产期6">#REF!</definedName>
    <definedName name="生产期7" localSheetId="6">#REF!</definedName>
    <definedName name="生产期7" localSheetId="7">#REF!</definedName>
    <definedName name="生产期7" localSheetId="8">#REF!</definedName>
    <definedName name="生产期7" localSheetId="9">#REF!</definedName>
    <definedName name="生产期7" localSheetId="0">#REF!</definedName>
    <definedName name="生产期7">#REF!</definedName>
    <definedName name="生产期8" localSheetId="6">#REF!</definedName>
    <definedName name="生产期8" localSheetId="7">#REF!</definedName>
    <definedName name="生产期8" localSheetId="8">#REF!</definedName>
    <definedName name="生产期8" localSheetId="9">#REF!</definedName>
    <definedName name="生产期8" localSheetId="0">#REF!</definedName>
    <definedName name="生产期8">#REF!</definedName>
    <definedName name="生产期9" localSheetId="6">#REF!</definedName>
    <definedName name="生产期9" localSheetId="7">#REF!</definedName>
    <definedName name="生产期9" localSheetId="8">#REF!</definedName>
    <definedName name="生产期9" localSheetId="9">#REF!</definedName>
    <definedName name="生产期9" localSheetId="0">#REF!</definedName>
    <definedName name="生产期9">#REF!</definedName>
    <definedName name="事业发展支出">[58]事业发展!$E$4:$E$184</definedName>
    <definedName name="是" localSheetId="6">#REF!</definedName>
    <definedName name="是" localSheetId="7">#REF!</definedName>
    <definedName name="是" localSheetId="8">#REF!</definedName>
    <definedName name="是" localSheetId="9">#REF!</definedName>
    <definedName name="是" localSheetId="0">#REF!</definedName>
    <definedName name="是">#REF!</definedName>
    <definedName name="位次d">[60]四月份月报!#REF!</definedName>
    <definedName name="乡镇个数">[62]行政区划!$D$6:$D$184</definedName>
    <definedName name="性别">[64]基础编码!$H$2:$H$3</definedName>
    <definedName name="学历">[64]基础编码!$S$2:$S$9</definedName>
    <definedName name="一般预算收入2002年">'[66]2002年一般预算收入'!$AC$4:$AC$184</definedName>
    <definedName name="一般预算收入2003年">[40]一般预算收入!$AD$4:$AD$184</definedName>
    <definedName name="一般预算收入合计2003年">[40]一般预算收入!$AC$4</definedName>
    <definedName name="支出">'[68]P1012001'!$A$6:$E$117</definedName>
    <definedName name="中国" localSheetId="6">#REF!</definedName>
    <definedName name="中国" localSheetId="7">#REF!</definedName>
    <definedName name="中国" localSheetId="8">#REF!</definedName>
    <definedName name="中国" localSheetId="9">#REF!</definedName>
    <definedName name="中国" localSheetId="0">#REF!</definedName>
    <definedName name="中国">#REF!</definedName>
    <definedName name="中小学生人数2003年">[70]中小学生!$E$4:$E$184</definedName>
    <definedName name="总人口2003年">[72]总人口!$E$4:$E$184</definedName>
    <definedName name="전" localSheetId="6">#REF!</definedName>
    <definedName name="전" localSheetId="7">#REF!</definedName>
    <definedName name="전" localSheetId="8">#REF!</definedName>
    <definedName name="전" localSheetId="9">#REF!</definedName>
    <definedName name="전" localSheetId="0">#REF!</definedName>
    <definedName name="전">#REF!</definedName>
    <definedName name="주택사업본부" localSheetId="6">#REF!</definedName>
    <definedName name="주택사업본부" localSheetId="7">#REF!</definedName>
    <definedName name="주택사업본부" localSheetId="8">#REF!</definedName>
    <definedName name="주택사업본부" localSheetId="9">#REF!</definedName>
    <definedName name="주택사업본부" localSheetId="0">#REF!</definedName>
    <definedName name="주택사업본부">#REF!</definedName>
    <definedName name="철구사업본부" localSheetId="6">#REF!</definedName>
    <definedName name="철구사업본부" localSheetId="7">#REF!</definedName>
    <definedName name="철구사업본부" localSheetId="8">#REF!</definedName>
    <definedName name="철구사업본부" localSheetId="9">#REF!</definedName>
    <definedName name="철구사업본부" localSheetId="0">#REF!</definedName>
    <definedName name="철구사업본부">#REF!</definedName>
  </definedNames>
  <calcPr calcId="144525"/>
</workbook>
</file>

<file path=xl/sharedStrings.xml><?xml version="1.0" encoding="utf-8"?>
<sst xmlns="http://schemas.openxmlformats.org/spreadsheetml/2006/main" count="578" uniqueCount="274">
  <si>
    <t>2024年广西公路水运交通基础设施建设投资计划表</t>
  </si>
  <si>
    <t>目  录</t>
  </si>
  <si>
    <t>附表1：</t>
  </si>
  <si>
    <t>2024年广西公路交通基础设施建设投资计划表</t>
  </si>
  <si>
    <t>附表11：</t>
  </si>
  <si>
    <t>2024年广西普通国省道船舶碰撞桥梁隐患治理主动预警系统项目建设投资计划表</t>
  </si>
  <si>
    <t>附表2：</t>
  </si>
  <si>
    <t>2024年广西水运交通基础设施建设投资计划表</t>
  </si>
  <si>
    <t>附表12：</t>
  </si>
  <si>
    <t>2024年广西农村公路资源路、旅游路、产业路项目建设投资计划表</t>
  </si>
  <si>
    <t>附表3：</t>
  </si>
  <si>
    <t>2024年广西公路运输站场建设投资计划表</t>
  </si>
  <si>
    <t>附表13：</t>
  </si>
  <si>
    <t>2024年广西乡村振兴交通基础设施专项资金（农村公路部分）项目建设投资计划表</t>
  </si>
  <si>
    <t>附表4：</t>
  </si>
  <si>
    <t>2024年广西交通运输支持保障系统投资计划表</t>
  </si>
  <si>
    <t>附表14：</t>
  </si>
  <si>
    <t>2024年广西农村公路渡改桥和新建桥梁（“以奖代补”切块自行备案）项目建设投资计划表</t>
  </si>
  <si>
    <t>附表5：</t>
  </si>
  <si>
    <t>2024年广西普通国省道路基路面修复养护工程项目建设投资计划表</t>
  </si>
  <si>
    <t>附表15：</t>
  </si>
  <si>
    <t>2024年广西农村公路危桥改造项目建设投资计划表</t>
  </si>
  <si>
    <t>附表6：</t>
  </si>
  <si>
    <t>2024年广西普通国省道路面服务能力提升工程（新开发银行贷款项目）项目建设投资计划表</t>
  </si>
  <si>
    <t>附表16：</t>
  </si>
  <si>
    <t>2024年广西农村公路路养护工程项目建设投资计划表</t>
  </si>
  <si>
    <t>附表7：</t>
  </si>
  <si>
    <t>2024年广西普通国省道安全设施精细化提升工程项目建设投资计划表</t>
  </si>
  <si>
    <t>附表17：</t>
  </si>
  <si>
    <t>2024年广西农村公路乡村道路“三项工程”——自然村（屯）道路通畅工程投资年度目标任务表</t>
  </si>
  <si>
    <t>附表8：</t>
  </si>
  <si>
    <t>2024年广西普通国省道灾害防治工程项目建设投资计划表</t>
  </si>
  <si>
    <t>附表18：</t>
  </si>
  <si>
    <t>2024年广西农村公路乡村道路“三项工程”——自然村（屯）道路提升工程投资年度目标任务表</t>
  </si>
  <si>
    <t>附表9：</t>
  </si>
  <si>
    <t>2024年广西普通国省道危旧桥（隧）改造工程项目建设投资计划表</t>
  </si>
  <si>
    <t>附表19：</t>
  </si>
  <si>
    <t>2024年广西农村公路乡村道路“三项工程”——农村公路安全生命防护工程投资年度目标任务表</t>
  </si>
  <si>
    <t>附表10：</t>
  </si>
  <si>
    <t>2024年广西普通国省道船舶碰撞桥梁隐患治理工程项目建设投资计划表</t>
  </si>
  <si>
    <t>附表20：</t>
  </si>
  <si>
    <t>2024年广西农村公路乡村道路“三项工程”——通屯道路安全生命防护工程投资年度目标任务表</t>
  </si>
  <si>
    <t>附表12</t>
  </si>
  <si>
    <t>金额单位：万元</t>
  </si>
  <si>
    <t>项目所在地名称</t>
  </si>
  <si>
    <t>项目名称</t>
  </si>
  <si>
    <t>建设规模（公里）</t>
  </si>
  <si>
    <t>路面类型、宽度、里程</t>
  </si>
  <si>
    <t>建设年限</t>
  </si>
  <si>
    <t>计划总投资</t>
  </si>
  <si>
    <t>至2023年底已安排投资</t>
  </si>
  <si>
    <t>2024年投资计划</t>
  </si>
  <si>
    <t>建设单位</t>
  </si>
  <si>
    <t>备  注</t>
  </si>
  <si>
    <t>市</t>
  </si>
  <si>
    <t>县（区）</t>
  </si>
  <si>
    <t>乡（镇）</t>
  </si>
  <si>
    <t>合计</t>
  </si>
  <si>
    <t>一级</t>
  </si>
  <si>
    <t>二级</t>
  </si>
  <si>
    <t>三级</t>
  </si>
  <si>
    <t>四级</t>
  </si>
  <si>
    <t>桥梁（延米）</t>
  </si>
  <si>
    <t>水泥砼路路面</t>
  </si>
  <si>
    <t>沥青路面</t>
  </si>
  <si>
    <t>开工年</t>
  </si>
  <si>
    <t>完工年</t>
  </si>
  <si>
    <t>其中</t>
  </si>
  <si>
    <t>宽度(米)</t>
  </si>
  <si>
    <t>里程          （公里）</t>
  </si>
  <si>
    <t>国家及自治区补助</t>
  </si>
  <si>
    <t>地方自筹</t>
  </si>
  <si>
    <t>车购税补助</t>
  </si>
  <si>
    <t>自治区补助</t>
  </si>
  <si>
    <t>柳州市合计</t>
  </si>
  <si>
    <t>二、自行备案项目（十四五“以奖代补”切块项目）</t>
  </si>
  <si>
    <t>柳州市</t>
  </si>
  <si>
    <t>鹿寨县</t>
  </si>
  <si>
    <t>导江</t>
  </si>
  <si>
    <t>雒容至导江（鹿寨段）</t>
  </si>
  <si>
    <t>鹿寨县交通运输局</t>
  </si>
  <si>
    <t>融安县</t>
  </si>
  <si>
    <t>潭头</t>
  </si>
  <si>
    <t>潭头至红岭</t>
  </si>
  <si>
    <t>融安县交通运输局</t>
  </si>
  <si>
    <t>附表13</t>
  </si>
  <si>
    <t>鹿寨县小计</t>
  </si>
  <si>
    <t>中渡</t>
  </si>
  <si>
    <t>英山至黄蜡</t>
  </si>
  <si>
    <t>三江县小计</t>
  </si>
  <si>
    <t>三江侗族自治县</t>
  </si>
  <si>
    <t>和平、丹洲</t>
  </si>
  <si>
    <t>和平至六溪</t>
  </si>
  <si>
    <t>三江文化旅游投资发展有限责任公司</t>
  </si>
  <si>
    <t>附表14</t>
  </si>
  <si>
    <t>项目所在地区名称</t>
  </si>
  <si>
    <t>桥梁名称</t>
  </si>
  <si>
    <t>中心桩号</t>
  </si>
  <si>
    <t>路线名称</t>
  </si>
  <si>
    <t>线路编码</t>
  </si>
  <si>
    <t>公路等级</t>
  </si>
  <si>
    <t>渡口名称</t>
  </si>
  <si>
    <t>建设            性质</t>
  </si>
  <si>
    <t>项目数量</t>
  </si>
  <si>
    <t>建设规模和能力</t>
  </si>
  <si>
    <t>至2023年底已下达资金</t>
  </si>
  <si>
    <t>主要建
设内容</t>
  </si>
  <si>
    <t>备注</t>
  </si>
  <si>
    <t>预计2023年完成投资</t>
  </si>
  <si>
    <t>预计至2023年底累计完成投资</t>
  </si>
  <si>
    <t>县(区)</t>
  </si>
  <si>
    <t>乡(镇)</t>
  </si>
  <si>
    <t>新建桥梁
(座)</t>
  </si>
  <si>
    <t>渡改桥
(座)</t>
  </si>
  <si>
    <t>桥梁面积
(平方米)</t>
  </si>
  <si>
    <t>桥长
（延米）</t>
  </si>
  <si>
    <t>桥面总宽
（米）</t>
  </si>
  <si>
    <t>黄冕</t>
  </si>
  <si>
    <t>里定大桥</t>
  </si>
  <si>
    <t>K3+968</t>
  </si>
  <si>
    <t>波寨分场—里定林场—洛清江分场</t>
  </si>
  <si>
    <t>Y148450223</t>
  </si>
  <si>
    <t>黄冕林场车渡</t>
  </si>
  <si>
    <t>渡改桥</t>
  </si>
  <si>
    <t>新建桥梁一座</t>
  </si>
  <si>
    <t>广西国有黄冕林场</t>
  </si>
  <si>
    <t>附表15</t>
  </si>
  <si>
    <t>国家帮扶县</t>
  </si>
  <si>
    <t>自治区帮扶县(含4个参照县）</t>
  </si>
  <si>
    <t>桥梁
名称</t>
  </si>
  <si>
    <t>桥梁代码</t>
  </si>
  <si>
    <t>桥梁中心桩号</t>
  </si>
  <si>
    <t>所属路线情况</t>
  </si>
  <si>
    <t>计划改造情况</t>
  </si>
  <si>
    <t>路线
编号</t>
  </si>
  <si>
    <t>路线
名称</t>
  </si>
  <si>
    <t>技术
等级</t>
  </si>
  <si>
    <t>建设
性质</t>
  </si>
  <si>
    <t>桥梁面积（平方米）</t>
  </si>
  <si>
    <t>桥梁
全长
（米）</t>
  </si>
  <si>
    <t>跨径组合（孔*米）</t>
  </si>
  <si>
    <t>跨径总长（米）</t>
  </si>
  <si>
    <t>桥梁
全宽（米）</t>
  </si>
  <si>
    <t>按跨径分类</t>
  </si>
  <si>
    <t>计划开工年</t>
  </si>
  <si>
    <t>计划完工年</t>
  </si>
  <si>
    <t>总投资</t>
  </si>
  <si>
    <t>其中建安费</t>
  </si>
  <si>
    <t>车购税</t>
  </si>
  <si>
    <t>二级公路取消收费后补助</t>
  </si>
  <si>
    <t>石排桥</t>
  </si>
  <si>
    <t>C771450223L0010</t>
  </si>
  <si>
    <t>C771450223</t>
  </si>
  <si>
    <t>石排村委会-石排村</t>
  </si>
  <si>
    <t>等外</t>
  </si>
  <si>
    <t>重建</t>
  </si>
  <si>
    <t>3*16</t>
  </si>
  <si>
    <t>中桥</t>
  </si>
  <si>
    <t>马头屯进村桥</t>
  </si>
  <si>
    <t>C851450223L0010</t>
  </si>
  <si>
    <t>C851450223</t>
  </si>
  <si>
    <t>马头屯路口-马头屯</t>
  </si>
  <si>
    <t>3*10</t>
  </si>
  <si>
    <t>小桥</t>
  </si>
  <si>
    <t>融水苗族自治县小计</t>
  </si>
  <si>
    <t>融水苗族自治县</t>
  </si>
  <si>
    <t>尧贝2桥</t>
  </si>
  <si>
    <t>C086450225L0050</t>
  </si>
  <si>
    <t>C086450225</t>
  </si>
  <si>
    <t>滚贝-三团</t>
  </si>
  <si>
    <t>1*8</t>
  </si>
  <si>
    <t>三江侗族自治县小计</t>
  </si>
  <si>
    <t>寨准桥</t>
  </si>
  <si>
    <t>X632450226L0010</t>
  </si>
  <si>
    <t>X632450226</t>
  </si>
  <si>
    <t>黄排-产口</t>
  </si>
  <si>
    <t>加固</t>
  </si>
  <si>
    <t>4*13</t>
  </si>
  <si>
    <t>三团桥</t>
  </si>
  <si>
    <t>X632450226L0030</t>
  </si>
  <si>
    <t>2*13</t>
  </si>
  <si>
    <t>附表16</t>
  </si>
  <si>
    <t>路线编号</t>
  </si>
  <si>
    <t>基本状况</t>
  </si>
  <si>
    <t>处治里程
（公里）</t>
  </si>
  <si>
    <t>主要建设内容</t>
  </si>
  <si>
    <t>起点
桩号</t>
  </si>
  <si>
    <t>止点
桩号</t>
  </si>
  <si>
    <t>总里程
（公里）</t>
  </si>
  <si>
    <t>燃油税增量</t>
  </si>
  <si>
    <t>城中区小计</t>
  </si>
  <si>
    <t>城中区</t>
  </si>
  <si>
    <t>C043450202</t>
  </si>
  <si>
    <t>大冲口-柳东村</t>
  </si>
  <si>
    <t>路面修复、窄路加宽</t>
  </si>
  <si>
    <t>城中区交通运输局</t>
  </si>
  <si>
    <t>鱼峰区小计</t>
  </si>
  <si>
    <t>鱼峰区</t>
  </si>
  <si>
    <t>C294450203</t>
  </si>
  <si>
    <t>王眉-三伯岭</t>
  </si>
  <si>
    <t>对2公里路面进行修复</t>
  </si>
  <si>
    <t>鱼峰区交通运输局</t>
  </si>
  <si>
    <t>柳江区小计</t>
  </si>
  <si>
    <t>柳江区</t>
  </si>
  <si>
    <t>Y414450206</t>
  </si>
  <si>
    <t>盘龙-三合</t>
  </si>
  <si>
    <t>沥青面层5cm+粘油层1.5cm</t>
  </si>
  <si>
    <t>柳江区交通运输局</t>
  </si>
  <si>
    <t>C088450223</t>
  </si>
  <si>
    <t>黄冕-旧街</t>
  </si>
  <si>
    <t>路面</t>
  </si>
  <si>
    <t>YA04450223</t>
  </si>
  <si>
    <t>G323-芝山村</t>
  </si>
  <si>
    <t>波形钢板护栏</t>
  </si>
  <si>
    <t>YA05450223</t>
  </si>
  <si>
    <t>G323-柳城界</t>
  </si>
  <si>
    <t>YA01450223</t>
  </si>
  <si>
    <t>G323-朝阳村</t>
  </si>
  <si>
    <t>波形护栏</t>
  </si>
  <si>
    <t>YA02450223</t>
  </si>
  <si>
    <t>中渡-高铁桥</t>
  </si>
  <si>
    <t>YA03450223</t>
  </si>
  <si>
    <t>G323-英柴</t>
  </si>
  <si>
    <t>融安县小计</t>
  </si>
  <si>
    <t>Y088450224</t>
  </si>
  <si>
    <t>黄金-潭头</t>
  </si>
  <si>
    <t>修复水泥混凝土路面</t>
  </si>
  <si>
    <t>X627450224</t>
  </si>
  <si>
    <t>长安-板榄（K19+512-K36+056）</t>
  </si>
  <si>
    <t>C044450224</t>
  </si>
  <si>
    <t>黄金-车平</t>
  </si>
  <si>
    <t>X081450226</t>
  </si>
  <si>
    <t>斗江-和平</t>
  </si>
  <si>
    <t>三江县交通局</t>
  </si>
  <si>
    <t>X635450226</t>
  </si>
  <si>
    <t>林溪-彭莫山</t>
  </si>
  <si>
    <t>X636450226</t>
  </si>
  <si>
    <t>孟寨-独峒</t>
  </si>
  <si>
    <t>Y096450226</t>
  </si>
  <si>
    <t>夏村-程村</t>
  </si>
  <si>
    <t>Y098450226</t>
  </si>
  <si>
    <t>平辽-老堡</t>
  </si>
  <si>
    <t>X637450226</t>
  </si>
  <si>
    <t>高安-地坪</t>
  </si>
  <si>
    <t>Y100450226</t>
  </si>
  <si>
    <t>梅林-陡寨</t>
  </si>
  <si>
    <t>Y095450226</t>
  </si>
  <si>
    <t>八江-弄卯</t>
  </si>
  <si>
    <t>Y101450226</t>
  </si>
  <si>
    <t>麻石-呈甲</t>
  </si>
  <si>
    <t>Y102450226</t>
  </si>
  <si>
    <t>江荷-塘库</t>
  </si>
  <si>
    <t>附表17</t>
  </si>
  <si>
    <t>项目所在地</t>
  </si>
  <si>
    <t>建设规模
（公里）</t>
  </si>
  <si>
    <t>2024年投资任务</t>
  </si>
  <si>
    <t>国家补助</t>
  </si>
  <si>
    <t>中央车购税补助</t>
  </si>
  <si>
    <t>地方自筹（自治区补助到位前暂列自筹）</t>
  </si>
  <si>
    <t>柳州市年度目标任务</t>
  </si>
  <si>
    <t>柳城县年度目标任务</t>
  </si>
  <si>
    <t>附表18</t>
  </si>
  <si>
    <t>鱼峰区年度目标任务</t>
  </si>
  <si>
    <t>三江县年度目标任务</t>
  </si>
  <si>
    <t>融安县年度目标任务</t>
  </si>
  <si>
    <t>附表19</t>
  </si>
  <si>
    <t>处治隐患里程
（公里）</t>
  </si>
  <si>
    <t>村道隐患里程
（公里）</t>
  </si>
  <si>
    <t>总计</t>
  </si>
  <si>
    <t>2022年续建任务</t>
  </si>
  <si>
    <t>鹿寨县年度目标任务</t>
  </si>
  <si>
    <t>附表20</t>
  </si>
  <si>
    <t/>
  </si>
  <si>
    <t>柳南区年度目标任务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</si>
</sst>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_ "/>
  </numFmts>
  <fonts count="55">
    <font>
      <sz val="11"/>
      <color theme="1"/>
      <name val="等线"/>
      <charset val="134"/>
      <scheme val="minor"/>
    </font>
    <font>
      <b/>
      <sz val="10"/>
      <name val="宋体"/>
      <charset val="134"/>
    </font>
    <font>
      <sz val="10"/>
      <name val="宋体"/>
      <charset val="134"/>
    </font>
    <font>
      <sz val="12"/>
      <name val="宋体"/>
      <charset val="134"/>
    </font>
    <font>
      <sz val="10"/>
      <name val="黑体"/>
      <charset val="134"/>
    </font>
    <font>
      <sz val="16"/>
      <name val="方正小标宋简体"/>
      <charset val="134"/>
    </font>
    <font>
      <b/>
      <sz val="9"/>
      <name val="宋体"/>
      <charset val="134"/>
    </font>
    <font>
      <b/>
      <sz val="12"/>
      <name val="宋体"/>
      <charset val="134"/>
    </font>
    <font>
      <sz val="9"/>
      <name val="宋体"/>
      <charset val="134"/>
    </font>
    <font>
      <sz val="18"/>
      <name val="方正小标宋简体"/>
      <charset val="134"/>
    </font>
    <font>
      <sz val="10"/>
      <color theme="1"/>
      <name val="黑体"/>
      <charset val="134"/>
    </font>
    <font>
      <b/>
      <sz val="11"/>
      <name val="宋体"/>
      <charset val="134"/>
    </font>
    <font>
      <b/>
      <sz val="10"/>
      <color rgb="FFFF0000"/>
      <name val="宋体"/>
      <charset val="134"/>
    </font>
    <font>
      <sz val="11"/>
      <name val="等线"/>
      <charset val="134"/>
      <scheme val="minor"/>
    </font>
    <font>
      <b/>
      <sz val="36"/>
      <name val="黑体"/>
      <charset val="134"/>
    </font>
    <font>
      <b/>
      <sz val="16"/>
      <name val="Times New Roman"/>
      <charset val="134"/>
    </font>
    <font>
      <b/>
      <sz val="24"/>
      <name val="宋体"/>
      <charset val="134"/>
    </font>
    <font>
      <b/>
      <sz val="24"/>
      <name val="Times New Roman"/>
      <charset val="134"/>
    </font>
    <font>
      <b/>
      <sz val="14"/>
      <name val="宋体"/>
      <charset val="134"/>
    </font>
    <font>
      <sz val="14"/>
      <name val="宋体"/>
      <charset val="134"/>
    </font>
    <font>
      <sz val="10"/>
      <color indexed="8"/>
      <name val="宋体"/>
      <charset val="134"/>
    </font>
    <font>
      <sz val="11"/>
      <color theme="1"/>
      <name val="等线"/>
      <charset val="0"/>
      <scheme val="minor"/>
    </font>
    <font>
      <sz val="12"/>
      <color indexed="52"/>
      <name val="楷体_GB2312"/>
      <charset val="134"/>
    </font>
    <font>
      <sz val="11"/>
      <color rgb="FF3F3F76"/>
      <name val="等线"/>
      <charset val="0"/>
      <scheme val="minor"/>
    </font>
    <font>
      <sz val="11"/>
      <color rgb="FF9C0006"/>
      <name val="等线"/>
      <charset val="0"/>
      <scheme val="minor"/>
    </font>
    <font>
      <u/>
      <sz val="11"/>
      <color rgb="FF0000FF"/>
      <name val="等线"/>
      <charset val="134"/>
      <scheme val="minor"/>
    </font>
    <font>
      <sz val="11"/>
      <name val="宋体"/>
      <charset val="134"/>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0"/>
      <name val="Helv"/>
      <charset val="134"/>
    </font>
    <font>
      <b/>
      <sz val="10"/>
      <color rgb="FF000000"/>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0"/>
      <color indexed="8"/>
      <name val="宋体"/>
      <charset val="134"/>
    </font>
    <font>
      <b/>
      <sz val="11"/>
      <color theme="1"/>
      <name val="等线"/>
      <charset val="0"/>
      <scheme val="minor"/>
    </font>
    <font>
      <sz val="11"/>
      <color rgb="FF000000"/>
      <name val="等线"/>
      <charset val="134"/>
      <scheme val="minor"/>
    </font>
    <font>
      <sz val="11"/>
      <color rgb="FF006100"/>
      <name val="等线"/>
      <charset val="0"/>
      <scheme val="minor"/>
    </font>
    <font>
      <sz val="11"/>
      <color rgb="FF9C6500"/>
      <name val="等线"/>
      <charset val="0"/>
      <scheme val="minor"/>
    </font>
    <font>
      <sz val="10"/>
      <color rgb="FF000000"/>
      <name val="等线"/>
      <charset val="134"/>
      <scheme val="minor"/>
    </font>
    <font>
      <sz val="11"/>
      <color indexed="9"/>
      <name val="宋体"/>
      <charset val="134"/>
    </font>
    <font>
      <sz val="11"/>
      <color indexed="8"/>
      <name val="等线"/>
      <charset val="134"/>
      <scheme val="minor"/>
    </font>
    <font>
      <sz val="10"/>
      <name val="Arial"/>
      <charset val="134"/>
    </font>
    <font>
      <sz val="12"/>
      <name val="Times New Roman"/>
      <charset val="134"/>
    </font>
    <font>
      <sz val="11"/>
      <color indexed="8"/>
      <name val="Tahoma"/>
      <charset val="134"/>
    </font>
    <font>
      <sz val="11"/>
      <color indexed="8"/>
      <name val="宋体"/>
      <charset val="134"/>
    </font>
    <font>
      <sz val="9"/>
      <color indexed="8"/>
      <name val="宋体"/>
      <charset val="134"/>
    </font>
    <font>
      <sz val="12"/>
      <name val="等线"/>
      <charset val="134"/>
      <scheme val="minor"/>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FFFF"/>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CE4D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6">
    <xf numFmtId="0" fontId="0" fillId="0" borderId="0">
      <alignment vertical="center"/>
    </xf>
    <xf numFmtId="42" fontId="0" fillId="0" borderId="0" applyFont="0" applyFill="0" applyBorder="0" applyAlignment="0" applyProtection="0">
      <alignment vertical="center"/>
    </xf>
    <xf numFmtId="0" fontId="20" fillId="3" borderId="0">
      <alignment horizontal="center" vertical="center"/>
    </xf>
    <xf numFmtId="0" fontId="21" fillId="4" borderId="0" applyNumberFormat="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22" fillId="0" borderId="0">
      <alignment vertical="center"/>
    </xf>
    <xf numFmtId="0" fontId="23" fillId="5" borderId="13" applyNumberFormat="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7" fillId="8" borderId="0" applyNumberFormat="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14" applyNumberFormat="0" applyFont="0" applyAlignment="0" applyProtection="0">
      <alignment vertical="center"/>
    </xf>
    <xf numFmtId="0" fontId="3" fillId="0" borderId="0"/>
    <xf numFmtId="0" fontId="27"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xf numFmtId="0" fontId="33" fillId="11" borderId="0">
      <alignment horizontal="left" vertical="center"/>
    </xf>
    <xf numFmtId="0" fontId="33" fillId="11" borderId="0">
      <alignment horizontal="lef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7" fillId="12" borderId="0" applyNumberFormat="0" applyBorder="0" applyAlignment="0" applyProtection="0">
      <alignment vertical="center"/>
    </xf>
    <xf numFmtId="0" fontId="3" fillId="0" borderId="0"/>
    <xf numFmtId="0" fontId="29" fillId="0" borderId="16" applyNumberFormat="0" applyFill="0" applyAlignment="0" applyProtection="0">
      <alignment vertical="center"/>
    </xf>
    <xf numFmtId="0" fontId="27" fillId="13" borderId="0" applyNumberFormat="0" applyBorder="0" applyAlignment="0" applyProtection="0">
      <alignment vertical="center"/>
    </xf>
    <xf numFmtId="0" fontId="37" fillId="14" borderId="17" applyNumberFormat="0" applyAlignment="0" applyProtection="0">
      <alignment vertical="center"/>
    </xf>
    <xf numFmtId="0" fontId="38" fillId="14" borderId="13" applyNumberFormat="0" applyAlignment="0" applyProtection="0">
      <alignment vertical="center"/>
    </xf>
    <xf numFmtId="0" fontId="39" fillId="15" borderId="18" applyNumberFormat="0" applyAlignment="0" applyProtection="0">
      <alignment vertical="center"/>
    </xf>
    <xf numFmtId="0" fontId="21" fillId="16" borderId="0" applyNumberFormat="0" applyBorder="0" applyAlignment="0" applyProtection="0">
      <alignment vertical="center"/>
    </xf>
    <xf numFmtId="0" fontId="27" fillId="17" borderId="0" applyNumberFormat="0" applyBorder="0" applyAlignment="0" applyProtection="0">
      <alignment vertical="center"/>
    </xf>
    <xf numFmtId="0" fontId="40" fillId="0" borderId="19" applyNumberFormat="0" applyFill="0" applyAlignment="0" applyProtection="0">
      <alignment vertical="center"/>
    </xf>
    <xf numFmtId="0" fontId="41" fillId="3" borderId="0">
      <protection locked="0"/>
    </xf>
    <xf numFmtId="0" fontId="42" fillId="0" borderId="20"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21" fillId="21" borderId="0" applyNumberFormat="0" applyBorder="0" applyAlignment="0" applyProtection="0">
      <alignment vertical="center"/>
    </xf>
    <xf numFmtId="0" fontId="27" fillId="22" borderId="0" applyNumberFormat="0" applyBorder="0" applyAlignment="0" applyProtection="0">
      <alignment vertical="center"/>
    </xf>
    <xf numFmtId="0" fontId="46" fillId="11" borderId="0">
      <alignment horizontal="center" vertical="center"/>
    </xf>
    <xf numFmtId="0" fontId="21" fillId="23" borderId="0" applyNumberFormat="0" applyBorder="0" applyAlignment="0" applyProtection="0">
      <alignment vertical="center"/>
    </xf>
    <xf numFmtId="0" fontId="41" fillId="3" borderId="0">
      <alignment horizontal="left" vertical="center"/>
    </xf>
    <xf numFmtId="0" fontId="21" fillId="24" borderId="0" applyNumberFormat="0" applyBorder="0" applyAlignment="0" applyProtection="0">
      <alignment vertical="center"/>
    </xf>
    <xf numFmtId="0" fontId="46" fillId="11" borderId="0">
      <alignment horizontal="center"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7" fillId="27" borderId="0" applyNumberFormat="0" applyBorder="0" applyAlignment="0" applyProtection="0">
      <alignment vertical="center"/>
    </xf>
    <xf numFmtId="0" fontId="46" fillId="11" borderId="0">
      <alignment horizontal="center" vertical="center"/>
    </xf>
    <xf numFmtId="0" fontId="27" fillId="28" borderId="0" applyNumberFormat="0" applyBorder="0" applyAlignment="0" applyProtection="0">
      <alignment vertical="center"/>
    </xf>
    <xf numFmtId="0" fontId="21" fillId="29" borderId="0" applyNumberFormat="0" applyBorder="0" applyAlignment="0" applyProtection="0">
      <alignment vertical="center"/>
    </xf>
    <xf numFmtId="0" fontId="3" fillId="0" borderId="0">
      <alignment vertical="center"/>
    </xf>
    <xf numFmtId="0" fontId="0" fillId="0" borderId="0">
      <alignment vertical="center"/>
    </xf>
    <xf numFmtId="0" fontId="21" fillId="30" borderId="0" applyNumberFormat="0" applyBorder="0" applyAlignment="0" applyProtection="0">
      <alignment vertical="center"/>
    </xf>
    <xf numFmtId="0" fontId="27" fillId="31" borderId="0" applyNumberFormat="0" applyBorder="0" applyAlignment="0" applyProtection="0">
      <alignment vertical="center"/>
    </xf>
    <xf numFmtId="0" fontId="21"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1" fillId="35" borderId="0" applyNumberFormat="0" applyBorder="0" applyAlignment="0" applyProtection="0">
      <alignment vertical="center"/>
    </xf>
    <xf numFmtId="0" fontId="27" fillId="36" borderId="0" applyNumberFormat="0" applyBorder="0" applyAlignment="0" applyProtection="0">
      <alignment vertical="center"/>
    </xf>
    <xf numFmtId="0" fontId="3" fillId="0" borderId="0"/>
    <xf numFmtId="0" fontId="20" fillId="3" borderId="0">
      <alignment horizontal="center" vertical="center"/>
    </xf>
    <xf numFmtId="0" fontId="47" fillId="37" borderId="0" applyNumberFormat="0" applyBorder="0" applyAlignment="0" applyProtection="0">
      <alignment vertical="center"/>
    </xf>
    <xf numFmtId="0" fontId="46" fillId="11" borderId="0">
      <alignment horizontal="center" vertical="center"/>
    </xf>
    <xf numFmtId="0" fontId="20" fillId="3" borderId="0">
      <alignment horizontal="left" vertical="center"/>
    </xf>
    <xf numFmtId="0" fontId="48" fillId="0" borderId="0">
      <alignment vertical="center"/>
    </xf>
    <xf numFmtId="0" fontId="41" fillId="3" borderId="0">
      <alignment horizontal="left" vertical="center"/>
    </xf>
    <xf numFmtId="0" fontId="33" fillId="11" borderId="0">
      <alignment horizontal="right" vertical="center"/>
    </xf>
    <xf numFmtId="0" fontId="33" fillId="11" borderId="0">
      <alignment horizontal="right" vertical="center"/>
    </xf>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48" fillId="0" borderId="0">
      <alignment vertical="center"/>
    </xf>
    <xf numFmtId="0" fontId="3" fillId="0" borderId="0">
      <alignment vertical="center"/>
    </xf>
    <xf numFmtId="0" fontId="3" fillId="0" borderId="0">
      <alignment vertical="center"/>
    </xf>
    <xf numFmtId="0" fontId="49" fillId="0" borderId="0"/>
    <xf numFmtId="0" fontId="49" fillId="0" borderId="0"/>
    <xf numFmtId="0" fontId="26" fillId="0" borderId="0">
      <alignment vertical="center"/>
    </xf>
    <xf numFmtId="0" fontId="26" fillId="0" borderId="0">
      <alignment vertical="center"/>
    </xf>
    <xf numFmtId="0" fontId="49" fillId="0" borderId="0"/>
    <xf numFmtId="0" fontId="48" fillId="0" borderId="0">
      <alignment vertical="center"/>
    </xf>
    <xf numFmtId="0" fontId="50" fillId="0" borderId="0"/>
    <xf numFmtId="0" fontId="0" fillId="0" borderId="0">
      <alignment vertical="center"/>
    </xf>
    <xf numFmtId="0" fontId="50" fillId="0" borderId="0"/>
    <xf numFmtId="0" fontId="48" fillId="0" borderId="0">
      <alignment vertical="center"/>
    </xf>
    <xf numFmtId="0" fontId="48" fillId="0" borderId="0">
      <alignment vertical="center"/>
    </xf>
    <xf numFmtId="0" fontId="0" fillId="0" borderId="0">
      <alignment vertical="center"/>
    </xf>
    <xf numFmtId="0" fontId="3" fillId="0" borderId="0">
      <alignment vertical="center"/>
    </xf>
    <xf numFmtId="0" fontId="4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xf numFmtId="0" fontId="49" fillId="0" borderId="0" applyNumberFormat="0" applyFont="0" applyFill="0" applyBorder="0" applyAlignment="0" applyProtection="0"/>
    <xf numFmtId="0" fontId="3" fillId="0" borderId="0">
      <alignment vertical="center"/>
    </xf>
    <xf numFmtId="0" fontId="50" fillId="0" borderId="0"/>
    <xf numFmtId="0" fontId="51" fillId="0" borderId="0">
      <alignment vertical="center"/>
    </xf>
    <xf numFmtId="0" fontId="3" fillId="0" borderId="0">
      <alignment vertical="center"/>
    </xf>
    <xf numFmtId="0" fontId="52" fillId="0" borderId="0"/>
    <xf numFmtId="0" fontId="3" fillId="0" borderId="0">
      <alignment vertical="center"/>
    </xf>
    <xf numFmtId="0" fontId="0" fillId="0" borderId="0">
      <alignment vertical="center"/>
    </xf>
    <xf numFmtId="0" fontId="3" fillId="0" borderId="0"/>
    <xf numFmtId="0" fontId="0" fillId="0" borderId="0">
      <alignment vertical="center"/>
    </xf>
    <xf numFmtId="0" fontId="50" fillId="0" borderId="0"/>
    <xf numFmtId="0" fontId="52" fillId="0" borderId="0">
      <alignment vertical="center"/>
    </xf>
    <xf numFmtId="0" fontId="53" fillId="0" borderId="0"/>
    <xf numFmtId="0" fontId="49" fillId="0" borderId="0"/>
    <xf numFmtId="0" fontId="49" fillId="0" borderId="0"/>
    <xf numFmtId="0" fontId="54" fillId="0" borderId="0">
      <alignment vertical="center"/>
    </xf>
    <xf numFmtId="0" fontId="3" fillId="0" borderId="0" applyFill="0"/>
    <xf numFmtId="0" fontId="3" fillId="0" borderId="0"/>
    <xf numFmtId="0" fontId="49" fillId="0" borderId="0"/>
    <xf numFmtId="0" fontId="3" fillId="0" borderId="0"/>
    <xf numFmtId="0" fontId="3" fillId="0" borderId="0"/>
    <xf numFmtId="0" fontId="3" fillId="0" borderId="0"/>
    <xf numFmtId="0" fontId="2" fillId="0" borderId="0" applyFill="0"/>
    <xf numFmtId="0" fontId="2" fillId="0" borderId="0" applyFill="0"/>
    <xf numFmtId="0" fontId="3" fillId="0" borderId="0"/>
    <xf numFmtId="0" fontId="32" fillId="0" borderId="0"/>
    <xf numFmtId="0" fontId="32" fillId="0" borderId="0"/>
    <xf numFmtId="0" fontId="32" fillId="0" borderId="0"/>
    <xf numFmtId="0" fontId="32" fillId="0" borderId="0"/>
    <xf numFmtId="0" fontId="3" fillId="0" borderId="0"/>
    <xf numFmtId="0" fontId="3" fillId="0" borderId="0">
      <alignment vertical="center"/>
    </xf>
    <xf numFmtId="0" fontId="50" fillId="0" borderId="0"/>
    <xf numFmtId="43" fontId="3" fillId="0" borderId="0" applyFont="0" applyFill="0" applyBorder="0" applyAlignment="0" applyProtection="0"/>
    <xf numFmtId="43" fontId="0" fillId="0" borderId="0" applyFont="0" applyFill="0" applyBorder="0" applyAlignment="0" applyProtection="0">
      <alignment vertical="center"/>
    </xf>
    <xf numFmtId="43" fontId="52" fillId="0" borderId="0" applyFont="0" applyFill="0" applyBorder="0" applyAlignment="0" applyProtection="0">
      <alignment vertical="center"/>
    </xf>
    <xf numFmtId="43" fontId="3" fillId="0" borderId="0" applyFont="0" applyFill="0" applyBorder="0" applyAlignment="0" applyProtection="0"/>
    <xf numFmtId="0" fontId="7" fillId="0" borderId="0">
      <alignment vertical="center"/>
    </xf>
    <xf numFmtId="0" fontId="7" fillId="0" borderId="0">
      <alignment vertical="center"/>
    </xf>
  </cellStyleXfs>
  <cellXfs count="220">
    <xf numFmtId="0" fontId="0" fillId="0" borderId="0" xfId="0">
      <alignment vertical="center"/>
    </xf>
    <xf numFmtId="0" fontId="1" fillId="0" borderId="0" xfId="76" applyFont="1" applyFill="1" applyBorder="1" applyAlignment="1"/>
    <xf numFmtId="0" fontId="2" fillId="0" borderId="0" xfId="76" applyFont="1" applyFill="1" applyBorder="1" applyAlignment="1"/>
    <xf numFmtId="0" fontId="3" fillId="0" borderId="0" xfId="76" applyFill="1" applyBorder="1" applyAlignment="1"/>
    <xf numFmtId="0" fontId="3" fillId="0" borderId="0" xfId="76"/>
    <xf numFmtId="0" fontId="4" fillId="0" borderId="0" xfId="118" applyNumberFormat="1" applyFont="1" applyFill="1" applyBorder="1" applyAlignment="1">
      <alignment horizontal="left" vertical="center" wrapText="1"/>
    </xf>
    <xf numFmtId="0" fontId="5" fillId="0" borderId="0" xfId="76" applyFont="1" applyFill="1" applyBorder="1" applyAlignment="1">
      <alignment horizontal="center"/>
    </xf>
    <xf numFmtId="0" fontId="5" fillId="0" borderId="0" xfId="144" applyNumberFormat="1" applyFont="1" applyFill="1" applyBorder="1" applyAlignment="1" applyProtection="1">
      <alignment horizontal="center" vertical="center" wrapText="1"/>
    </xf>
    <xf numFmtId="0" fontId="1" fillId="0" borderId="1" xfId="76" applyFont="1" applyFill="1" applyBorder="1" applyAlignment="1">
      <alignment horizontal="center" vertical="center" wrapText="1"/>
    </xf>
    <xf numFmtId="0" fontId="1" fillId="0" borderId="2" xfId="76" applyFont="1" applyFill="1" applyBorder="1" applyAlignment="1">
      <alignment horizontal="center" vertical="center" wrapText="1"/>
    </xf>
    <xf numFmtId="0" fontId="1" fillId="0" borderId="3" xfId="76" applyFont="1" applyFill="1" applyBorder="1" applyAlignment="1">
      <alignment horizontal="center" vertical="center" wrapText="1"/>
    </xf>
    <xf numFmtId="0" fontId="1" fillId="0" borderId="4" xfId="76" applyFont="1" applyFill="1" applyBorder="1" applyAlignment="1">
      <alignment horizontal="center" vertical="center" wrapText="1"/>
    </xf>
    <xf numFmtId="0" fontId="1" fillId="0" borderId="5" xfId="76" applyFont="1" applyFill="1" applyBorder="1" applyAlignment="1">
      <alignment horizontal="center" vertical="center" wrapText="1"/>
    </xf>
    <xf numFmtId="0" fontId="1" fillId="0" borderId="6" xfId="76" applyFont="1" applyFill="1" applyBorder="1" applyAlignment="1">
      <alignment horizontal="center" vertical="center" wrapText="1"/>
    </xf>
    <xf numFmtId="0" fontId="1" fillId="0" borderId="1" xfId="76" applyNumberFormat="1" applyFont="1" applyFill="1" applyBorder="1" applyAlignment="1">
      <alignment horizontal="center" vertical="center" wrapText="1"/>
    </xf>
    <xf numFmtId="0" fontId="2" fillId="0" borderId="2" xfId="76" applyFont="1" applyFill="1" applyBorder="1" applyAlignment="1">
      <alignment horizontal="center" vertical="center" wrapText="1"/>
    </xf>
    <xf numFmtId="176" fontId="2" fillId="0" borderId="2" xfId="76" applyNumberFormat="1" applyFont="1" applyFill="1" applyBorder="1" applyAlignment="1">
      <alignment horizontal="center" vertical="center" wrapText="1"/>
    </xf>
    <xf numFmtId="0" fontId="1" fillId="0" borderId="7" xfId="58" applyFont="1" applyFill="1" applyBorder="1" applyAlignment="1">
      <alignment vertical="center" wrapText="1"/>
    </xf>
    <xf numFmtId="0" fontId="1" fillId="0" borderId="7" xfId="81" applyNumberFormat="1" applyFont="1" applyFill="1" applyBorder="1" applyAlignment="1">
      <alignment horizontal="center" vertical="center"/>
    </xf>
    <xf numFmtId="0" fontId="6" fillId="0" borderId="2" xfId="76" applyFont="1" applyFill="1" applyBorder="1" applyAlignment="1">
      <alignment horizontal="center" vertical="center" wrapText="1"/>
    </xf>
    <xf numFmtId="0" fontId="6" fillId="0" borderId="2" xfId="76" applyNumberFormat="1" applyFont="1" applyFill="1" applyBorder="1" applyAlignment="1">
      <alignment horizontal="center" vertical="center" wrapText="1"/>
    </xf>
    <xf numFmtId="0" fontId="1" fillId="0" borderId="2" xfId="92" applyNumberFormat="1" applyFont="1" applyFill="1" applyBorder="1" applyAlignment="1">
      <alignment horizontal="center" vertical="center" wrapText="1"/>
    </xf>
    <xf numFmtId="0" fontId="2" fillId="0" borderId="2" xfId="92" applyNumberFormat="1" applyFont="1" applyFill="1" applyBorder="1" applyAlignment="1">
      <alignment horizontal="center" vertical="center" wrapText="1"/>
    </xf>
    <xf numFmtId="0" fontId="6" fillId="0" borderId="8" xfId="143" applyNumberFormat="1" applyFont="1" applyFill="1" applyBorder="1" applyAlignment="1" applyProtection="1">
      <alignment horizontal="center" vertical="center" wrapText="1"/>
    </xf>
    <xf numFmtId="0" fontId="6" fillId="0" borderId="5" xfId="143" applyNumberFormat="1" applyFont="1" applyFill="1" applyBorder="1" applyAlignment="1" applyProtection="1">
      <alignment horizontal="center" vertical="center" wrapText="1"/>
    </xf>
    <xf numFmtId="0" fontId="6" fillId="0" borderId="2" xfId="143" applyNumberFormat="1" applyFont="1" applyFill="1" applyBorder="1" applyAlignment="1" applyProtection="1">
      <alignment horizontal="center" vertical="center" wrapText="1"/>
    </xf>
    <xf numFmtId="176" fontId="1" fillId="0" borderId="2" xfId="76" applyNumberFormat="1" applyFont="1" applyFill="1" applyBorder="1" applyAlignment="1">
      <alignment horizontal="center" vertical="center" wrapText="1"/>
    </xf>
    <xf numFmtId="0" fontId="7" fillId="0" borderId="0" xfId="76" applyFont="1" applyFill="1" applyBorder="1" applyAlignment="1"/>
    <xf numFmtId="0" fontId="6" fillId="0" borderId="0" xfId="92" applyNumberFormat="1" applyFont="1" applyFill="1" applyAlignment="1">
      <alignment horizontal="center" vertical="center" wrapText="1"/>
    </xf>
    <xf numFmtId="0" fontId="8" fillId="0" borderId="0" xfId="92" applyNumberFormat="1" applyFont="1" applyFill="1" applyAlignment="1">
      <alignment horizontal="center" vertical="center" wrapText="1"/>
    </xf>
    <xf numFmtId="0" fontId="8" fillId="0" borderId="0" xfId="92" applyNumberFormat="1" applyFont="1" applyFill="1" applyBorder="1" applyAlignment="1">
      <alignment horizontal="center" vertical="center" wrapText="1"/>
    </xf>
    <xf numFmtId="0" fontId="5" fillId="0" borderId="0" xfId="76" applyFont="1" applyFill="1" applyBorder="1" applyAlignment="1">
      <alignment horizontal="center" vertical="center"/>
    </xf>
    <xf numFmtId="0" fontId="7" fillId="0" borderId="0" xfId="92" applyNumberFormat="1" applyFont="1" applyFill="1" applyAlignment="1">
      <alignment horizontal="center" vertical="center" wrapText="1"/>
    </xf>
    <xf numFmtId="0" fontId="7" fillId="0" borderId="0" xfId="92" applyNumberFormat="1" applyFont="1" applyFill="1" applyBorder="1" applyAlignment="1">
      <alignment horizontal="center" vertical="center" wrapText="1"/>
    </xf>
    <xf numFmtId="0" fontId="2" fillId="0" borderId="0" xfId="58" applyFont="1" applyFill="1" applyBorder="1" applyAlignment="1">
      <alignment horizontal="center" vertical="center" wrapText="1"/>
    </xf>
    <xf numFmtId="0" fontId="6" fillId="0" borderId="1" xfId="76" applyFont="1" applyFill="1" applyBorder="1" applyAlignment="1">
      <alignment horizontal="center" vertical="center" wrapText="1"/>
    </xf>
    <xf numFmtId="0" fontId="6" fillId="0" borderId="3" xfId="106" applyFont="1" applyBorder="1" applyAlignment="1">
      <alignment horizontal="center" vertical="center" wrapText="1"/>
    </xf>
    <xf numFmtId="0" fontId="6" fillId="0" borderId="4" xfId="106" applyFont="1" applyBorder="1" applyAlignment="1">
      <alignment horizontal="center" vertical="center" wrapText="1"/>
    </xf>
    <xf numFmtId="0" fontId="6" fillId="0" borderId="5" xfId="106" applyFont="1" applyBorder="1" applyAlignment="1">
      <alignment horizontal="center" vertical="center" wrapText="1"/>
    </xf>
    <xf numFmtId="0" fontId="6" fillId="0" borderId="6" xfId="76" applyFont="1" applyFill="1" applyBorder="1" applyAlignment="1">
      <alignment horizontal="center" vertical="center" wrapText="1"/>
    </xf>
    <xf numFmtId="0" fontId="6" fillId="0" borderId="9" xfId="76" applyFont="1" applyFill="1" applyBorder="1" applyAlignment="1">
      <alignment horizontal="center" vertical="center" wrapText="1"/>
    </xf>
    <xf numFmtId="0" fontId="6" fillId="0" borderId="2" xfId="92" applyNumberFormat="1" applyFont="1" applyFill="1" applyBorder="1" applyAlignment="1">
      <alignment horizontal="center" vertical="center" wrapText="1"/>
    </xf>
    <xf numFmtId="0" fontId="8" fillId="0" borderId="2" xfId="76" applyFont="1" applyFill="1" applyBorder="1" applyAlignment="1">
      <alignment horizontal="center" vertical="center" wrapText="1"/>
    </xf>
    <xf numFmtId="0" fontId="8" fillId="0" borderId="2" xfId="92" applyNumberFormat="1" applyFont="1" applyFill="1" applyBorder="1" applyAlignment="1">
      <alignment horizontal="center" vertical="center" wrapText="1"/>
    </xf>
    <xf numFmtId="0" fontId="2" fillId="0" borderId="0" xfId="23" applyNumberFormat="1" applyFont="1" applyFill="1" applyBorder="1" applyAlignment="1">
      <alignment horizontal="center" vertical="center"/>
    </xf>
    <xf numFmtId="0" fontId="1" fillId="2" borderId="0" xfId="23" applyNumberFormat="1" applyFont="1" applyFill="1" applyBorder="1" applyAlignment="1">
      <alignment horizontal="center" vertical="center" wrapText="1"/>
    </xf>
    <xf numFmtId="0" fontId="2" fillId="2" borderId="0" xfId="23" applyNumberFormat="1" applyFont="1" applyFill="1" applyBorder="1" applyAlignment="1">
      <alignment horizontal="center" vertical="center" wrapText="1"/>
    </xf>
    <xf numFmtId="0" fontId="2" fillId="2" borderId="0" xfId="4" applyNumberFormat="1" applyFont="1" applyFill="1" applyAlignment="1">
      <alignment horizontal="center" vertical="center"/>
    </xf>
    <xf numFmtId="0" fontId="1" fillId="2" borderId="0" xfId="4" applyNumberFormat="1" applyFont="1" applyFill="1" applyAlignment="1">
      <alignment horizontal="center" vertical="center"/>
    </xf>
    <xf numFmtId="0" fontId="8" fillId="0" borderId="0" xfId="23" applyNumberFormat="1" applyFont="1" applyFill="1" applyBorder="1" applyAlignment="1">
      <alignment horizontal="center" vertical="center"/>
    </xf>
    <xf numFmtId="0" fontId="8" fillId="0" borderId="0" xfId="23" applyNumberFormat="1" applyFont="1" applyFill="1" applyBorder="1" applyAlignment="1">
      <alignment horizontal="center" vertical="center" wrapText="1"/>
    </xf>
    <xf numFmtId="0" fontId="8" fillId="0" borderId="0" xfId="143" applyNumberFormat="1" applyFont="1" applyFill="1" applyBorder="1" applyAlignment="1">
      <alignment horizontal="center" vertical="center"/>
    </xf>
    <xf numFmtId="177" fontId="8" fillId="0" borderId="0" xfId="143" applyNumberFormat="1" applyFont="1" applyFill="1" applyBorder="1" applyAlignment="1">
      <alignment horizontal="center" vertical="center"/>
    </xf>
    <xf numFmtId="176" fontId="8" fillId="0" borderId="0" xfId="143" applyNumberFormat="1" applyFont="1" applyFill="1" applyBorder="1" applyAlignment="1">
      <alignment horizontal="center" vertical="center"/>
    </xf>
    <xf numFmtId="0" fontId="4" fillId="0" borderId="0" xfId="23" applyNumberFormat="1" applyFont="1" applyFill="1" applyAlignment="1">
      <alignment horizontal="left" vertical="center"/>
    </xf>
    <xf numFmtId="0" fontId="5" fillId="0" borderId="0" xfId="143" applyNumberFormat="1" applyFont="1" applyFill="1" applyBorder="1" applyAlignment="1" applyProtection="1">
      <alignment horizontal="center" vertical="center" wrapText="1"/>
    </xf>
    <xf numFmtId="177" fontId="5" fillId="0" borderId="0" xfId="143" applyNumberFormat="1" applyFont="1" applyFill="1" applyBorder="1" applyAlignment="1" applyProtection="1">
      <alignment horizontal="center" vertical="center" wrapText="1"/>
    </xf>
    <xf numFmtId="0" fontId="2" fillId="0" borderId="7" xfId="76" applyNumberFormat="1" applyFont="1" applyFill="1" applyBorder="1" applyAlignment="1">
      <alignment horizontal="left" vertical="center"/>
    </xf>
    <xf numFmtId="0" fontId="2" fillId="0" borderId="7" xfId="76" applyNumberFormat="1" applyFont="1" applyFill="1" applyBorder="1" applyAlignment="1">
      <alignment horizontal="left" vertical="center" wrapText="1"/>
    </xf>
    <xf numFmtId="0" fontId="2" fillId="0" borderId="7" xfId="76" applyNumberFormat="1" applyFont="1" applyFill="1" applyBorder="1" applyAlignment="1">
      <alignment horizontal="center" vertical="center" wrapText="1"/>
    </xf>
    <xf numFmtId="177" fontId="2" fillId="0" borderId="7" xfId="76" applyNumberFormat="1" applyFont="1" applyFill="1" applyBorder="1" applyAlignment="1">
      <alignment horizontal="left" vertical="center"/>
    </xf>
    <xf numFmtId="0" fontId="1" fillId="0" borderId="2" xfId="23" applyNumberFormat="1" applyFont="1" applyFill="1" applyBorder="1" applyAlignment="1">
      <alignment horizontal="center" vertical="center" wrapText="1"/>
    </xf>
    <xf numFmtId="0" fontId="1" fillId="0" borderId="2" xfId="143" applyNumberFormat="1" applyFont="1" applyFill="1" applyBorder="1" applyAlignment="1" applyProtection="1">
      <alignment horizontal="center" vertical="center" wrapText="1"/>
    </xf>
    <xf numFmtId="0" fontId="1" fillId="0" borderId="2" xfId="143" applyNumberFormat="1" applyFont="1" applyFill="1" applyBorder="1" applyAlignment="1" applyProtection="1">
      <alignment horizontal="center" vertical="center"/>
    </xf>
    <xf numFmtId="177" fontId="1" fillId="0" borderId="2" xfId="143" applyNumberFormat="1" applyFont="1" applyFill="1" applyBorder="1" applyAlignment="1" applyProtection="1">
      <alignment horizontal="center" vertical="center"/>
    </xf>
    <xf numFmtId="177" fontId="1" fillId="0" borderId="2" xfId="143" applyNumberFormat="1" applyFont="1" applyFill="1" applyBorder="1" applyAlignment="1" applyProtection="1">
      <alignment horizontal="center" vertical="center" wrapText="1"/>
    </xf>
    <xf numFmtId="0" fontId="1" fillId="0" borderId="1" xfId="23" applyNumberFormat="1" applyFont="1" applyFill="1" applyBorder="1" applyAlignment="1">
      <alignment horizontal="center" vertical="center" wrapText="1"/>
    </xf>
    <xf numFmtId="0" fontId="1" fillId="0" borderId="1" xfId="143" applyNumberFormat="1" applyFont="1" applyFill="1" applyBorder="1" applyAlignment="1" applyProtection="1">
      <alignment horizontal="center" vertical="center" wrapText="1"/>
    </xf>
    <xf numFmtId="177" fontId="1" fillId="0" borderId="1" xfId="143" applyNumberFormat="1" applyFont="1" applyFill="1" applyBorder="1" applyAlignment="1" applyProtection="1">
      <alignment horizontal="center" vertical="center" wrapText="1"/>
    </xf>
    <xf numFmtId="0" fontId="1" fillId="0" borderId="6" xfId="23" applyNumberFormat="1" applyFont="1" applyFill="1" applyBorder="1" applyAlignment="1">
      <alignment horizontal="center" vertical="center" wrapText="1"/>
    </xf>
    <xf numFmtId="0" fontId="1" fillId="0" borderId="6" xfId="143" applyNumberFormat="1" applyFont="1" applyFill="1" applyBorder="1" applyAlignment="1" applyProtection="1">
      <alignment horizontal="center" vertical="center" wrapText="1"/>
    </xf>
    <xf numFmtId="177" fontId="1" fillId="0" borderId="6" xfId="143" applyNumberFormat="1" applyFont="1" applyFill="1" applyBorder="1" applyAlignment="1" applyProtection="1">
      <alignment horizontal="center" vertical="center" wrapText="1"/>
    </xf>
    <xf numFmtId="0" fontId="1" fillId="2" borderId="8" xfId="154" applyNumberFormat="1" applyFont="1" applyFill="1" applyBorder="1" applyAlignment="1">
      <alignment horizontal="center" vertical="center" wrapText="1"/>
    </xf>
    <xf numFmtId="0" fontId="1" fillId="2" borderId="10" xfId="154" applyNumberFormat="1" applyFont="1" applyFill="1" applyBorder="1" applyAlignment="1">
      <alignment horizontal="center" vertical="center" wrapText="1"/>
    </xf>
    <xf numFmtId="0" fontId="1" fillId="2" borderId="2" xfId="13" applyNumberFormat="1" applyFont="1" applyFill="1" applyBorder="1" applyAlignment="1">
      <alignment horizontal="center" vertical="center"/>
    </xf>
    <xf numFmtId="0" fontId="1" fillId="2" borderId="2" xfId="13" applyNumberFormat="1" applyFont="1" applyFill="1" applyBorder="1" applyAlignment="1">
      <alignment horizontal="center" vertical="center" wrapText="1"/>
    </xf>
    <xf numFmtId="0" fontId="1" fillId="2" borderId="8" xfId="13" applyNumberFormat="1" applyFont="1" applyFill="1" applyBorder="1" applyAlignment="1">
      <alignment horizontal="center" vertical="center" wrapText="1"/>
    </xf>
    <xf numFmtId="0" fontId="1" fillId="2" borderId="10" xfId="13" applyNumberFormat="1" applyFont="1" applyFill="1" applyBorder="1" applyAlignment="1">
      <alignment horizontal="center" vertical="center" wrapText="1"/>
    </xf>
    <xf numFmtId="0" fontId="2" fillId="2" borderId="2" xfId="154" applyNumberFormat="1" applyFont="1" applyFill="1" applyBorder="1" applyAlignment="1">
      <alignment horizontal="center" vertical="center" wrapText="1"/>
    </xf>
    <xf numFmtId="0" fontId="2" fillId="2" borderId="2" xfId="13" applyNumberFormat="1" applyFont="1" applyFill="1" applyBorder="1" applyAlignment="1">
      <alignment horizontal="center" vertical="center" wrapText="1"/>
    </xf>
    <xf numFmtId="0" fontId="2" fillId="2" borderId="2" xfId="13" applyNumberFormat="1" applyFont="1" applyFill="1" applyBorder="1" applyAlignment="1">
      <alignment horizontal="center" vertical="center"/>
    </xf>
    <xf numFmtId="0" fontId="2" fillId="2" borderId="2" xfId="23"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2" xfId="4" applyNumberFormat="1" applyFont="1" applyFill="1" applyBorder="1" applyAlignment="1">
      <alignment horizontal="center" vertical="center" wrapText="1"/>
    </xf>
    <xf numFmtId="0" fontId="2" fillId="2" borderId="2" xfId="4" applyNumberFormat="1" applyFont="1" applyFill="1" applyBorder="1" applyAlignment="1">
      <alignment horizontal="center" vertical="center"/>
    </xf>
    <xf numFmtId="0" fontId="1" fillId="2" borderId="8" xfId="23" applyNumberFormat="1" applyFont="1" applyFill="1" applyBorder="1" applyAlignment="1">
      <alignment horizontal="center" vertical="center" wrapText="1"/>
    </xf>
    <xf numFmtId="0" fontId="1" fillId="2" borderId="10" xfId="23"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0" fontId="1" fillId="2" borderId="2" xfId="4" applyNumberFormat="1" applyFont="1" applyFill="1" applyBorder="1" applyAlignment="1">
      <alignment horizontal="center" vertical="center" wrapText="1"/>
    </xf>
    <xf numFmtId="0" fontId="1" fillId="2" borderId="2" xfId="4" applyNumberFormat="1" applyFont="1" applyFill="1" applyBorder="1" applyAlignment="1">
      <alignment horizontal="center" vertical="center"/>
    </xf>
    <xf numFmtId="176" fontId="5" fillId="0" borderId="0" xfId="143" applyNumberFormat="1" applyFont="1" applyFill="1" applyBorder="1" applyAlignment="1" applyProtection="1">
      <alignment horizontal="center" vertical="center" wrapText="1"/>
    </xf>
    <xf numFmtId="176" fontId="2" fillId="0" borderId="7" xfId="76" applyNumberFormat="1" applyFont="1" applyFill="1" applyBorder="1" applyAlignment="1">
      <alignment horizontal="left" vertical="center"/>
    </xf>
    <xf numFmtId="176" fontId="1" fillId="0" borderId="3" xfId="76" applyNumberFormat="1" applyFont="1" applyFill="1" applyBorder="1" applyAlignment="1">
      <alignment horizontal="center" vertical="center" wrapText="1"/>
    </xf>
    <xf numFmtId="176" fontId="1" fillId="0" borderId="4" xfId="76" applyNumberFormat="1" applyFont="1" applyFill="1" applyBorder="1" applyAlignment="1">
      <alignment horizontal="center" vertical="center" wrapText="1"/>
    </xf>
    <xf numFmtId="176" fontId="1" fillId="0" borderId="5" xfId="76" applyNumberFormat="1" applyFont="1" applyFill="1" applyBorder="1" applyAlignment="1">
      <alignment horizontal="center" vertical="center" wrapText="1"/>
    </xf>
    <xf numFmtId="176" fontId="1" fillId="0" borderId="2" xfId="127" applyNumberFormat="1" applyFont="1" applyFill="1" applyBorder="1" applyAlignment="1">
      <alignment horizontal="center" vertical="center" wrapText="1"/>
    </xf>
    <xf numFmtId="176" fontId="1" fillId="0" borderId="1" xfId="76" applyNumberFormat="1" applyFont="1" applyFill="1" applyBorder="1" applyAlignment="1">
      <alignment horizontal="center" vertical="center" wrapText="1"/>
    </xf>
    <xf numFmtId="176" fontId="1" fillId="0" borderId="1" xfId="127" applyNumberFormat="1" applyFont="1" applyFill="1" applyBorder="1" applyAlignment="1">
      <alignment horizontal="center" vertical="center" wrapText="1"/>
    </xf>
    <xf numFmtId="176" fontId="1" fillId="0" borderId="6" xfId="76" applyNumberFormat="1" applyFont="1" applyFill="1" applyBorder="1" applyAlignment="1">
      <alignment horizontal="center" vertical="center" wrapText="1"/>
    </xf>
    <xf numFmtId="176" fontId="1" fillId="0" borderId="9" xfId="127" applyNumberFormat="1" applyFont="1" applyFill="1" applyBorder="1" applyAlignment="1">
      <alignment horizontal="center" vertical="center" wrapText="1"/>
    </xf>
    <xf numFmtId="0" fontId="2" fillId="0" borderId="7" xfId="76" applyNumberFormat="1" applyFont="1" applyFill="1" applyBorder="1" applyAlignment="1">
      <alignment horizontal="right" vertical="center"/>
    </xf>
    <xf numFmtId="0" fontId="1" fillId="0" borderId="7" xfId="76" applyNumberFormat="1" applyFont="1" applyFill="1" applyBorder="1" applyAlignment="1">
      <alignment horizontal="center" vertical="center"/>
    </xf>
    <xf numFmtId="0" fontId="1" fillId="0" borderId="9" xfId="143" applyNumberFormat="1" applyFont="1" applyFill="1" applyBorder="1" applyAlignment="1" applyProtection="1">
      <alignment horizontal="center" vertical="center" wrapText="1"/>
    </xf>
    <xf numFmtId="0" fontId="1" fillId="2" borderId="2" xfId="143" applyNumberFormat="1" applyFont="1" applyFill="1" applyBorder="1" applyAlignment="1" applyProtection="1">
      <alignment horizontal="center" vertical="center" wrapText="1"/>
    </xf>
    <xf numFmtId="0" fontId="1" fillId="2" borderId="0" xfId="23" applyNumberFormat="1" applyFont="1" applyFill="1" applyBorder="1" applyAlignment="1">
      <alignment horizontal="center" vertical="center"/>
    </xf>
    <xf numFmtId="0" fontId="2" fillId="2" borderId="2" xfId="143" applyNumberFormat="1" applyFont="1" applyFill="1" applyBorder="1" applyAlignment="1" applyProtection="1">
      <alignment horizontal="center" vertical="center" wrapText="1"/>
    </xf>
    <xf numFmtId="0" fontId="2" fillId="2" borderId="0" xfId="23"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23" applyNumberFormat="1" applyFont="1" applyFill="1" applyBorder="1" applyAlignment="1">
      <alignment horizontal="center" vertical="center" wrapText="1"/>
    </xf>
    <xf numFmtId="0" fontId="2" fillId="0" borderId="0" xfId="23" applyNumberFormat="1" applyFont="1" applyFill="1" applyAlignment="1">
      <alignment horizontal="center" vertical="center" wrapText="1"/>
    </xf>
    <xf numFmtId="0" fontId="1" fillId="0" borderId="0" xfId="23" applyNumberFormat="1" applyFont="1" applyFill="1" applyAlignment="1">
      <alignment horizontal="center" vertical="center" wrapText="1"/>
    </xf>
    <xf numFmtId="0" fontId="3" fillId="0" borderId="0" xfId="82" applyNumberFormat="1" applyFont="1" applyFill="1" applyAlignment="1">
      <alignment horizontal="center" vertical="center" wrapText="1"/>
    </xf>
    <xf numFmtId="176" fontId="3" fillId="0" borderId="0" xfId="82" applyNumberFormat="1" applyFont="1" applyFill="1" applyAlignment="1">
      <alignment horizontal="center" vertical="center" wrapText="1"/>
    </xf>
    <xf numFmtId="0" fontId="4" fillId="0" borderId="0" xfId="82" applyNumberFormat="1" applyFont="1" applyFill="1" applyAlignment="1">
      <alignment horizontal="left" vertical="center" wrapText="1"/>
    </xf>
    <xf numFmtId="0" fontId="5" fillId="0" borderId="0" xfId="142" applyNumberFormat="1" applyFont="1" applyFill="1" applyAlignment="1" applyProtection="1">
      <alignment horizontal="center" vertical="center" wrapText="1"/>
      <protection locked="0"/>
    </xf>
    <xf numFmtId="0" fontId="9" fillId="0" borderId="0" xfId="142" applyNumberFormat="1" applyFont="1" applyFill="1" applyAlignment="1" applyProtection="1">
      <alignment horizontal="center" vertical="center" wrapText="1"/>
      <protection locked="0"/>
    </xf>
    <xf numFmtId="0" fontId="1" fillId="0" borderId="2" xfId="143" applyNumberFormat="1" applyFont="1" applyFill="1" applyBorder="1" applyAlignment="1">
      <alignment horizontal="center" vertical="center" wrapText="1"/>
    </xf>
    <xf numFmtId="0" fontId="1" fillId="0" borderId="8" xfId="23" applyNumberFormat="1" applyFont="1" applyFill="1" applyBorder="1" applyAlignment="1">
      <alignment horizontal="center" vertical="center" wrapText="1"/>
    </xf>
    <xf numFmtId="0" fontId="1" fillId="0" borderId="10" xfId="23" applyNumberFormat="1" applyFont="1" applyFill="1" applyBorder="1" applyAlignment="1">
      <alignment horizontal="center" vertical="center" wrapText="1"/>
    </xf>
    <xf numFmtId="0" fontId="1" fillId="0" borderId="2" xfId="105" applyNumberFormat="1" applyFont="1" applyFill="1" applyBorder="1" applyAlignment="1" applyProtection="1">
      <alignment horizontal="center" vertical="center"/>
    </xf>
    <xf numFmtId="0" fontId="1" fillId="0" borderId="2" xfId="127" applyNumberFormat="1" applyFont="1" applyFill="1" applyBorder="1" applyAlignment="1">
      <alignment horizontal="center" vertical="center" wrapText="1"/>
    </xf>
    <xf numFmtId="0" fontId="2" fillId="0" borderId="2" xfId="23" applyNumberFormat="1" applyFont="1" applyFill="1" applyBorder="1" applyAlignment="1">
      <alignment horizontal="center" vertical="center" wrapText="1"/>
    </xf>
    <xf numFmtId="0" fontId="2" fillId="0" borderId="2" xfId="105" applyNumberFormat="1" applyFont="1" applyFill="1" applyBorder="1" applyAlignment="1" applyProtection="1">
      <alignment horizontal="center" vertical="center"/>
    </xf>
    <xf numFmtId="0" fontId="2" fillId="0" borderId="2" xfId="127" applyNumberFormat="1" applyFont="1" applyFill="1" applyBorder="1" applyAlignment="1">
      <alignment horizontal="center" vertical="center" wrapText="1"/>
    </xf>
    <xf numFmtId="176" fontId="5" fillId="0" borderId="0" xfId="142" applyNumberFormat="1" applyFont="1" applyFill="1" applyAlignment="1" applyProtection="1">
      <alignment horizontal="center" vertical="center" wrapText="1"/>
      <protection locked="0"/>
    </xf>
    <xf numFmtId="176" fontId="9" fillId="0" borderId="0" xfId="142" applyNumberFormat="1" applyFont="1" applyFill="1" applyAlignment="1" applyProtection="1">
      <alignment horizontal="center" vertical="center" wrapText="1"/>
      <protection locked="0"/>
    </xf>
    <xf numFmtId="176" fontId="1" fillId="0" borderId="2" xfId="143" applyNumberFormat="1" applyFont="1" applyFill="1" applyBorder="1" applyAlignment="1" applyProtection="1">
      <alignment horizontal="center" vertical="center" wrapText="1"/>
    </xf>
    <xf numFmtId="176" fontId="1" fillId="0" borderId="1" xfId="143" applyNumberFormat="1" applyFont="1" applyFill="1" applyBorder="1" applyAlignment="1" applyProtection="1">
      <alignment horizontal="center" vertical="center" wrapText="1"/>
    </xf>
    <xf numFmtId="176" fontId="1" fillId="0" borderId="6" xfId="143" applyNumberFormat="1" applyFont="1" applyFill="1" applyBorder="1" applyAlignment="1" applyProtection="1">
      <alignment horizontal="center" vertical="center" wrapText="1"/>
    </xf>
    <xf numFmtId="0" fontId="2" fillId="0" borderId="2" xfId="143" applyNumberFormat="1" applyFont="1" applyFill="1" applyBorder="1" applyAlignment="1" applyProtection="1">
      <alignment horizontal="center" vertical="center" wrapText="1"/>
    </xf>
    <xf numFmtId="0" fontId="2" fillId="0" borderId="2" xfId="82" applyNumberFormat="1" applyFont="1" applyFill="1" applyBorder="1" applyAlignment="1">
      <alignment horizontal="center" vertical="center" wrapText="1"/>
    </xf>
    <xf numFmtId="0" fontId="2" fillId="0" borderId="2" xfId="147" applyNumberFormat="1" applyFont="1" applyFill="1" applyBorder="1" applyAlignment="1">
      <alignment horizontal="center" vertical="center" wrapText="1"/>
    </xf>
    <xf numFmtId="0" fontId="1" fillId="0" borderId="2" xfId="82" applyNumberFormat="1" applyFont="1" applyFill="1" applyBorder="1" applyAlignment="1">
      <alignment horizontal="center" vertical="center" wrapText="1"/>
    </xf>
    <xf numFmtId="0" fontId="1" fillId="0" borderId="2" xfId="147" applyNumberFormat="1" applyFont="1" applyFill="1" applyBorder="1" applyAlignment="1">
      <alignment horizontal="center" vertical="center" wrapText="1"/>
    </xf>
    <xf numFmtId="176" fontId="1" fillId="0" borderId="8" xfId="76" applyNumberFormat="1" applyFont="1" applyFill="1" applyBorder="1" applyAlignment="1">
      <alignment horizontal="center" vertical="center" wrapText="1"/>
    </xf>
    <xf numFmtId="176" fontId="1" fillId="0" borderId="10" xfId="76" applyNumberFormat="1" applyFont="1" applyFill="1" applyBorder="1" applyAlignment="1">
      <alignment horizontal="center" vertical="center" wrapText="1"/>
    </xf>
    <xf numFmtId="0" fontId="1" fillId="0" borderId="2" xfId="82" applyNumberFormat="1" applyFont="1" applyFill="1" applyBorder="1" applyAlignment="1" applyProtection="1">
      <alignment horizontal="center" vertical="center" wrapText="1"/>
    </xf>
    <xf numFmtId="0" fontId="2" fillId="0" borderId="2" xfId="82" applyNumberFormat="1" applyFont="1" applyFill="1" applyBorder="1" applyAlignment="1" applyProtection="1">
      <alignment horizontal="center" vertical="center" wrapText="1"/>
    </xf>
    <xf numFmtId="176" fontId="1" fillId="0" borderId="0" xfId="142" applyNumberFormat="1" applyFont="1" applyFill="1" applyAlignment="1" applyProtection="1">
      <alignment horizontal="center" vertical="center" wrapText="1"/>
      <protection locked="0"/>
    </xf>
    <xf numFmtId="0" fontId="1" fillId="0" borderId="2" xfId="143" applyNumberFormat="1" applyFont="1" applyFill="1" applyBorder="1" applyAlignment="1" applyProtection="1">
      <alignment horizontal="center" vertical="center" wrapText="1"/>
      <protection locked="0"/>
    </xf>
    <xf numFmtId="0" fontId="2" fillId="0" borderId="2" xfId="143" applyNumberFormat="1" applyFont="1" applyFill="1" applyBorder="1" applyAlignment="1" applyProtection="1">
      <alignment horizontal="center" vertical="center" wrapText="1"/>
      <protection locked="0"/>
    </xf>
    <xf numFmtId="0" fontId="0" fillId="0" borderId="0" xfId="127" applyNumberFormat="1" applyFill="1" applyBorder="1" applyAlignment="1">
      <alignment horizontal="center" vertical="center" wrapText="1"/>
    </xf>
    <xf numFmtId="0" fontId="8" fillId="0" borderId="0" xfId="127" applyNumberFormat="1" applyFont="1" applyFill="1" applyBorder="1" applyAlignment="1">
      <alignment horizontal="center" vertical="center" wrapText="1"/>
    </xf>
    <xf numFmtId="0" fontId="6" fillId="0" borderId="0" xfId="127" applyNumberFormat="1" applyFont="1" applyFill="1" applyBorder="1" applyAlignment="1">
      <alignment horizontal="center" vertical="center" wrapText="1"/>
    </xf>
    <xf numFmtId="0" fontId="8" fillId="0" borderId="0" xfId="127" applyNumberFormat="1" applyFont="1" applyFill="1" applyAlignment="1">
      <alignment horizontal="center" vertical="center" wrapText="1"/>
    </xf>
    <xf numFmtId="0" fontId="10" fillId="0" borderId="0" xfId="127" applyNumberFormat="1" applyFont="1" applyFill="1" applyBorder="1" applyAlignment="1">
      <alignment horizontal="left" vertical="center" wrapText="1"/>
    </xf>
    <xf numFmtId="0" fontId="5" fillId="0" borderId="0" xfId="57" applyNumberFormat="1" applyFont="1" applyFill="1" applyAlignment="1">
      <alignment horizontal="center" vertical="center" wrapText="1"/>
    </xf>
    <xf numFmtId="0" fontId="11" fillId="0" borderId="7" xfId="76" applyNumberFormat="1" applyFont="1" applyFill="1" applyBorder="1" applyAlignment="1">
      <alignment horizontal="center" vertical="center" wrapText="1"/>
    </xf>
    <xf numFmtId="0" fontId="6" fillId="0" borderId="2" xfId="57" applyNumberFormat="1" applyFont="1" applyFill="1" applyBorder="1" applyAlignment="1">
      <alignment horizontal="center" vertical="center" wrapText="1"/>
    </xf>
    <xf numFmtId="0" fontId="6" fillId="0" borderId="2" xfId="119" applyNumberFormat="1" applyFont="1" applyFill="1" applyBorder="1" applyAlignment="1">
      <alignment horizontal="center" vertical="center" wrapText="1"/>
    </xf>
    <xf numFmtId="0" fontId="6" fillId="0" borderId="8" xfId="119" applyNumberFormat="1" applyFont="1" applyFill="1" applyBorder="1" applyAlignment="1">
      <alignment horizontal="center" vertical="center" wrapText="1"/>
    </xf>
    <xf numFmtId="0" fontId="6" fillId="0" borderId="11" xfId="119" applyNumberFormat="1" applyFont="1" applyFill="1" applyBorder="1" applyAlignment="1">
      <alignment horizontal="center" vertical="center" wrapText="1"/>
    </xf>
    <xf numFmtId="0" fontId="6" fillId="0" borderId="10" xfId="119" applyNumberFormat="1" applyFont="1" applyFill="1" applyBorder="1" applyAlignment="1">
      <alignment horizontal="center" vertical="center" wrapText="1"/>
    </xf>
    <xf numFmtId="0" fontId="6" fillId="0" borderId="2" xfId="117" applyNumberFormat="1" applyFont="1" applyFill="1" applyBorder="1" applyAlignment="1">
      <alignment horizontal="center" vertical="center" wrapText="1"/>
    </xf>
    <xf numFmtId="0" fontId="8" fillId="0" borderId="2" xfId="119" applyNumberFormat="1" applyFont="1" applyFill="1" applyBorder="1" applyAlignment="1">
      <alignment horizontal="center" vertical="center" wrapText="1"/>
    </xf>
    <xf numFmtId="0" fontId="8" fillId="0" borderId="2" xfId="117" applyNumberFormat="1" applyFont="1" applyFill="1" applyBorder="1" applyAlignment="1">
      <alignment horizontal="center" vertical="center" wrapText="1"/>
    </xf>
    <xf numFmtId="0" fontId="6" fillId="0" borderId="3" xfId="76" applyNumberFormat="1" applyFont="1" applyFill="1" applyBorder="1" applyAlignment="1">
      <alignment horizontal="center" vertical="center" wrapText="1"/>
    </xf>
    <xf numFmtId="0" fontId="6" fillId="0" borderId="4" xfId="76" applyNumberFormat="1" applyFont="1" applyFill="1" applyBorder="1" applyAlignment="1">
      <alignment horizontal="center" vertical="center" wrapText="1"/>
    </xf>
    <xf numFmtId="0" fontId="6" fillId="0" borderId="5" xfId="76" applyNumberFormat="1" applyFont="1" applyFill="1" applyBorder="1" applyAlignment="1">
      <alignment horizontal="center" vertical="center" wrapText="1"/>
    </xf>
    <xf numFmtId="0" fontId="1" fillId="0" borderId="2" xfId="80" applyNumberFormat="1" applyFont="1" applyFill="1" applyBorder="1" applyAlignment="1">
      <alignment horizontal="center" vertical="center" wrapText="1"/>
    </xf>
    <xf numFmtId="0" fontId="6" fillId="0" borderId="2" xfId="127" applyNumberFormat="1" applyFont="1" applyFill="1" applyBorder="1" applyAlignment="1">
      <alignment horizontal="center" vertical="center" wrapText="1"/>
    </xf>
    <xf numFmtId="178" fontId="1" fillId="0" borderId="7" xfId="142" applyNumberFormat="1" applyFont="1" applyFill="1" applyBorder="1" applyAlignment="1" applyProtection="1">
      <alignment vertical="center" wrapText="1"/>
      <protection locked="0"/>
    </xf>
    <xf numFmtId="178" fontId="1" fillId="0" borderId="0" xfId="142" applyNumberFormat="1" applyFont="1" applyFill="1" applyBorder="1" applyAlignment="1" applyProtection="1">
      <alignment horizontal="center" vertical="center" wrapText="1"/>
      <protection locked="0"/>
    </xf>
    <xf numFmtId="179" fontId="12" fillId="0" borderId="2" xfId="0" applyNumberFormat="1" applyFont="1" applyFill="1" applyBorder="1" applyAlignment="1">
      <alignment horizontal="center" vertical="center" wrapText="1"/>
    </xf>
    <xf numFmtId="0" fontId="6" fillId="0" borderId="2" xfId="89" applyNumberFormat="1" applyFont="1" applyFill="1" applyBorder="1" applyAlignment="1">
      <alignment horizontal="center" vertical="center" wrapText="1"/>
    </xf>
    <xf numFmtId="0" fontId="8" fillId="0" borderId="2" xfId="89" applyNumberFormat="1" applyFont="1" applyFill="1" applyBorder="1" applyAlignment="1">
      <alignment horizontal="center" vertical="center" wrapText="1"/>
    </xf>
    <xf numFmtId="0" fontId="8" fillId="0" borderId="2" xfId="127" applyNumberFormat="1" applyFont="1" applyFill="1" applyBorder="1" applyAlignment="1">
      <alignment horizontal="center" vertical="center" wrapText="1"/>
    </xf>
    <xf numFmtId="0" fontId="6" fillId="0" borderId="0" xfId="76" applyNumberFormat="1" applyFont="1" applyFill="1" applyBorder="1" applyAlignment="1">
      <alignment horizontal="center" vertical="center" wrapText="1"/>
    </xf>
    <xf numFmtId="0" fontId="6" fillId="0" borderId="0" xfId="80" applyNumberFormat="1" applyFont="1" applyFill="1" applyAlignment="1">
      <alignment horizontal="center" vertical="center" wrapText="1"/>
    </xf>
    <xf numFmtId="0" fontId="8" fillId="0" borderId="0" xfId="80" applyNumberFormat="1" applyFont="1" applyFill="1" applyAlignment="1">
      <alignment horizontal="center" vertical="center" wrapText="1"/>
    </xf>
    <xf numFmtId="0" fontId="13" fillId="0" borderId="0" xfId="127" applyNumberFormat="1" applyFont="1" applyFill="1" applyBorder="1" applyAlignment="1">
      <alignment horizontal="center" vertical="center" wrapText="1"/>
    </xf>
    <xf numFmtId="0" fontId="13" fillId="0" borderId="0" xfId="127" applyNumberFormat="1" applyFont="1" applyFill="1" applyAlignment="1">
      <alignment horizontal="center" vertical="center" wrapText="1"/>
    </xf>
    <xf numFmtId="0" fontId="5" fillId="0" borderId="0" xfId="76" applyNumberFormat="1" applyFont="1" applyFill="1" applyBorder="1" applyAlignment="1">
      <alignment horizontal="center" vertical="center" wrapText="1"/>
    </xf>
    <xf numFmtId="0" fontId="6" fillId="0" borderId="8" xfId="76" applyNumberFormat="1" applyFont="1" applyFill="1" applyBorder="1" applyAlignment="1">
      <alignment horizontal="center" vertical="center" wrapText="1"/>
    </xf>
    <xf numFmtId="0" fontId="6" fillId="0" borderId="11" xfId="105" applyNumberFormat="1" applyFont="1" applyFill="1" applyBorder="1" applyAlignment="1">
      <alignment horizontal="center" vertical="center" wrapText="1"/>
    </xf>
    <xf numFmtId="0" fontId="6" fillId="0" borderId="10" xfId="105" applyNumberFormat="1" applyFont="1" applyFill="1" applyBorder="1" applyAlignment="1">
      <alignment horizontal="center" vertical="center" wrapText="1"/>
    </xf>
    <xf numFmtId="0" fontId="6" fillId="0" borderId="1" xfId="76" applyNumberFormat="1" applyFont="1" applyFill="1" applyBorder="1" applyAlignment="1">
      <alignment horizontal="center" vertical="center" wrapText="1"/>
    </xf>
    <xf numFmtId="0" fontId="6" fillId="0" borderId="11" xfId="76" applyNumberFormat="1" applyFont="1" applyFill="1" applyBorder="1" applyAlignment="1">
      <alignment horizontal="center" vertical="center" wrapText="1"/>
    </xf>
    <xf numFmtId="0" fontId="6" fillId="0" borderId="9" xfId="76" applyNumberFormat="1" applyFont="1" applyFill="1" applyBorder="1" applyAlignment="1">
      <alignment horizontal="center" vertical="center" wrapText="1"/>
    </xf>
    <xf numFmtId="0" fontId="6" fillId="0" borderId="12" xfId="76" applyNumberFormat="1" applyFont="1" applyFill="1" applyBorder="1" applyAlignment="1">
      <alignment horizontal="center" vertical="center" wrapText="1"/>
    </xf>
    <xf numFmtId="0" fontId="6" fillId="0" borderId="9" xfId="105" applyNumberFormat="1" applyFont="1" applyFill="1" applyBorder="1" applyAlignment="1">
      <alignment horizontal="center" vertical="center" wrapText="1"/>
    </xf>
    <xf numFmtId="0" fontId="6" fillId="0" borderId="12" xfId="105" applyNumberFormat="1" applyFont="1" applyFill="1" applyBorder="1" applyAlignment="1">
      <alignment horizontal="center" vertical="center" wrapText="1"/>
    </xf>
    <xf numFmtId="0" fontId="6" fillId="0" borderId="8" xfId="80" applyNumberFormat="1" applyFont="1" applyFill="1" applyBorder="1" applyAlignment="1">
      <alignment horizontal="center" vertical="center" wrapText="1"/>
    </xf>
    <xf numFmtId="0" fontId="6" fillId="0" borderId="11" xfId="80" applyNumberFormat="1" applyFont="1" applyFill="1" applyBorder="1" applyAlignment="1">
      <alignment horizontal="center" vertical="center" wrapText="1"/>
    </xf>
    <xf numFmtId="0" fontId="6" fillId="0" borderId="10" xfId="80" applyNumberFormat="1" applyFont="1" applyFill="1" applyBorder="1" applyAlignment="1">
      <alignment horizontal="center" vertical="center" wrapText="1"/>
    </xf>
    <xf numFmtId="0" fontId="6" fillId="0" borderId="2" xfId="80" applyNumberFormat="1" applyFont="1" applyFill="1" applyBorder="1" applyAlignment="1">
      <alignment horizontal="center" vertical="center" wrapText="1"/>
    </xf>
    <xf numFmtId="0" fontId="8" fillId="0" borderId="2" xfId="80" applyNumberFormat="1" applyFont="1" applyFill="1" applyBorder="1" applyAlignment="1">
      <alignment horizontal="center" vertical="center" wrapText="1"/>
    </xf>
    <xf numFmtId="0" fontId="8" fillId="0" borderId="2" xfId="23" applyNumberFormat="1" applyFont="1" applyFill="1" applyBorder="1" applyAlignment="1">
      <alignment horizontal="center" vertical="center" wrapText="1"/>
    </xf>
    <xf numFmtId="0" fontId="8" fillId="0" borderId="2" xfId="143" applyNumberFormat="1" applyFont="1" applyFill="1" applyBorder="1" applyAlignment="1">
      <alignment horizontal="center" vertical="center" wrapText="1"/>
    </xf>
    <xf numFmtId="0" fontId="8" fillId="0" borderId="2" xfId="143" applyNumberFormat="1" applyFont="1" applyFill="1" applyBorder="1" applyAlignment="1" applyProtection="1">
      <alignment horizontal="center" vertical="center" wrapText="1"/>
    </xf>
    <xf numFmtId="0" fontId="6" fillId="0" borderId="2" xfId="95" applyNumberFormat="1" applyFont="1" applyFill="1" applyBorder="1" applyAlignment="1">
      <alignment horizontal="center" vertical="center" wrapText="1"/>
    </xf>
    <xf numFmtId="0" fontId="6" fillId="0" borderId="10" xfId="76" applyNumberFormat="1" applyFont="1" applyFill="1" applyBorder="1" applyAlignment="1">
      <alignment horizontal="center" vertical="center" wrapText="1"/>
    </xf>
    <xf numFmtId="0" fontId="6" fillId="0" borderId="1" xfId="95" applyNumberFormat="1" applyFont="1" applyFill="1" applyBorder="1" applyAlignment="1">
      <alignment horizontal="center" vertical="center" wrapText="1"/>
    </xf>
    <xf numFmtId="0" fontId="6" fillId="0" borderId="6" xfId="95" applyNumberFormat="1" applyFont="1" applyFill="1" applyBorder="1" applyAlignment="1">
      <alignment horizontal="center" vertical="center" wrapText="1"/>
    </xf>
    <xf numFmtId="0" fontId="8" fillId="0" borderId="2" xfId="96" applyNumberFormat="1" applyFont="1" applyFill="1" applyBorder="1" applyAlignment="1">
      <alignment horizontal="center" vertical="center" wrapText="1"/>
    </xf>
    <xf numFmtId="0" fontId="8" fillId="0" borderId="2" xfId="76" applyNumberFormat="1" applyFont="1" applyFill="1" applyBorder="1" applyAlignment="1">
      <alignment horizontal="center" vertical="center" wrapText="1"/>
    </xf>
    <xf numFmtId="0" fontId="6" fillId="0" borderId="6" xfId="76" applyNumberFormat="1" applyFont="1" applyFill="1" applyBorder="1" applyAlignment="1">
      <alignment horizontal="center" vertical="center" wrapText="1"/>
    </xf>
    <xf numFmtId="0" fontId="6" fillId="0" borderId="1" xfId="127" applyNumberFormat="1" applyFont="1" applyFill="1" applyBorder="1" applyAlignment="1">
      <alignment horizontal="center" vertical="center" wrapText="1"/>
    </xf>
    <xf numFmtId="0" fontId="6" fillId="0" borderId="9" xfId="127" applyNumberFormat="1" applyFont="1" applyFill="1" applyBorder="1" applyAlignment="1">
      <alignment horizontal="center" vertical="center" wrapText="1"/>
    </xf>
    <xf numFmtId="0" fontId="6" fillId="0" borderId="6" xfId="127" applyNumberFormat="1" applyFont="1" applyFill="1" applyBorder="1" applyAlignment="1">
      <alignment horizontal="center" vertical="center" wrapText="1"/>
    </xf>
    <xf numFmtId="0" fontId="6" fillId="0" borderId="8" xfId="80" applyNumberFormat="1" applyFont="1" applyFill="1" applyBorder="1" applyAlignment="1">
      <alignment horizontal="left" vertical="center"/>
    </xf>
    <xf numFmtId="0" fontId="6" fillId="0" borderId="11" xfId="80" applyNumberFormat="1" applyFont="1" applyFill="1" applyBorder="1" applyAlignment="1">
      <alignment vertical="center" wrapText="1"/>
    </xf>
    <xf numFmtId="0" fontId="6" fillId="0" borderId="10" xfId="80" applyNumberFormat="1" applyFont="1" applyFill="1" applyBorder="1" applyAlignment="1">
      <alignment vertical="center" wrapText="1"/>
    </xf>
    <xf numFmtId="0" fontId="3" fillId="0" borderId="0" xfId="126"/>
    <xf numFmtId="0" fontId="14" fillId="0" borderId="0" xfId="126" applyFont="1" applyAlignment="1"/>
    <xf numFmtId="0" fontId="14" fillId="0" borderId="0" xfId="126" applyFont="1" applyAlignment="1">
      <alignment horizontal="center"/>
    </xf>
    <xf numFmtId="0" fontId="15" fillId="0" borderId="0" xfId="126" applyFont="1"/>
    <xf numFmtId="0" fontId="16" fillId="0" borderId="0" xfId="126" applyFont="1" applyAlignment="1">
      <alignment horizontal="center" vertical="center"/>
    </xf>
    <xf numFmtId="0" fontId="17" fillId="0" borderId="0" xfId="126" applyFont="1" applyAlignment="1">
      <alignment vertical="center"/>
    </xf>
    <xf numFmtId="0" fontId="17" fillId="0" borderId="0" xfId="126" applyFont="1" applyAlignment="1">
      <alignment horizontal="center" vertical="center"/>
    </xf>
    <xf numFmtId="0" fontId="18" fillId="0" borderId="0" xfId="126" applyFont="1" applyAlignment="1">
      <alignment horizontal="distributed" vertical="top" wrapText="1"/>
    </xf>
    <xf numFmtId="0" fontId="19" fillId="0" borderId="0" xfId="126" applyFont="1" applyAlignment="1">
      <alignment horizontal="left" vertical="top" wrapText="1"/>
    </xf>
    <xf numFmtId="0" fontId="18" fillId="0" borderId="0" xfId="126" applyFont="1" applyAlignment="1">
      <alignment horizontal="left" vertical="top" wrapText="1"/>
    </xf>
    <xf numFmtId="0" fontId="7" fillId="0" borderId="0" xfId="126" applyFont="1" applyAlignment="1">
      <alignment vertical="center" wrapText="1"/>
    </xf>
    <xf numFmtId="0" fontId="3" fillId="0" borderId="0" xfId="126" applyFont="1" applyAlignment="1">
      <alignment vertical="center" wrapText="1"/>
    </xf>
    <xf numFmtId="0" fontId="18" fillId="0" borderId="0" xfId="126" applyFont="1" applyFill="1" applyAlignment="1">
      <alignment horizontal="distributed" vertical="top" wrapText="1"/>
    </xf>
    <xf numFmtId="0" fontId="19" fillId="0" borderId="0" xfId="126" applyFont="1" applyFill="1" applyAlignment="1">
      <alignment horizontal="left" vertical="top" wrapText="1"/>
    </xf>
    <xf numFmtId="0" fontId="18" fillId="0" borderId="0" xfId="126" applyFont="1" applyFill="1" applyAlignment="1">
      <alignment horizontal="left" vertical="top" wrapText="1"/>
    </xf>
    <xf numFmtId="0" fontId="7" fillId="0" borderId="0" xfId="126" applyFont="1" applyFill="1" applyAlignment="1">
      <alignment vertical="center" wrapText="1"/>
    </xf>
  </cellXfs>
  <cellStyles count="156">
    <cellStyle name="常规" xfId="0" builtinId="0"/>
    <cellStyle name="货币[0]" xfId="1" builtinId="7"/>
    <cellStyle name="S1 2 2" xfId="2"/>
    <cellStyle name="20% - 强调文字颜色 3" xfId="3" builtinId="38"/>
    <cellStyle name="常规 11 3 7" xfId="4"/>
    <cellStyle name="货币" xfId="5" builtinId="4"/>
    <cellStyle name="常规 2 2 4" xfId="6"/>
    <cellStyle name="输入" xfId="7" builtinId="20"/>
    <cellStyle name="千位分隔[0]" xfId="8" builtinId="6"/>
    <cellStyle name="40% - 强调文字颜色 3" xfId="9" builtinId="39"/>
    <cellStyle name="差" xfId="10" builtinId="27"/>
    <cellStyle name="千位分隔" xfId="11" builtinId="3"/>
    <cellStyle name="超链接" xfId="12" builtinId="8"/>
    <cellStyle name="常规 127 2" xfId="13"/>
    <cellStyle name="60% - 强调文字颜色 3" xfId="14" builtinId="40"/>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常规_（附件3）2014年路网结构改造工程建议计划表" xfId="23"/>
    <cellStyle name="S4" xfId="24"/>
    <cellStyle name="S4 17" xfId="25"/>
    <cellStyle name="解释性文本" xfId="26" builtinId="53"/>
    <cellStyle name="标题 1" xfId="27" builtinId="16"/>
    <cellStyle name="标题 2" xfId="28" builtinId="17"/>
    <cellStyle name="60% - 强调文字颜色 1" xfId="29" builtinId="32"/>
    <cellStyle name="常规_北京 4" xfId="30"/>
    <cellStyle name="标题 3" xfId="31" builtinId="18"/>
    <cellStyle name="60% - 强调文字颜色 4" xfId="32" builtinId="44"/>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S4 10 2" xfId="39"/>
    <cellStyle name="汇总" xfId="40" builtinId="25"/>
    <cellStyle name="20% - 强调文字颜色 2 2 2 4 2" xfId="41"/>
    <cellStyle name="好" xfId="42" builtinId="26"/>
    <cellStyle name="适中" xfId="43" builtinId="28"/>
    <cellStyle name="20% - 强调文字颜色 5" xfId="44" builtinId="46"/>
    <cellStyle name="强调文字颜色 1" xfId="45" builtinId="29"/>
    <cellStyle name="S1 2" xfId="46"/>
    <cellStyle name="20% - 强调文字颜色 1" xfId="47" builtinId="30"/>
    <cellStyle name="S4 10" xfId="48"/>
    <cellStyle name="40% - 强调文字颜色 1" xfId="49" builtinId="31"/>
    <cellStyle name="S1 3" xfId="50"/>
    <cellStyle name="20% - 强调文字颜色 2" xfId="51" builtinId="34"/>
    <cellStyle name="40% - 强调文字颜色 2" xfId="52" builtinId="35"/>
    <cellStyle name="强调文字颜色 3" xfId="53" builtinId="37"/>
    <cellStyle name="S1 9" xfId="54"/>
    <cellStyle name="强调文字颜色 4" xfId="55" builtinId="41"/>
    <cellStyle name="20% - 强调文字颜色 4" xfId="56" builtinId="42"/>
    <cellStyle name="常规_通达工程西部计划2003-11-20 3" xfId="57"/>
    <cellStyle name="常规 26 3" xfId="58"/>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 2 2" xfId="66"/>
    <cellStyle name="S1" xfId="67"/>
    <cellStyle name="60% - 强调文字颜色 1 2 2 2" xfId="68"/>
    <cellStyle name="S1 5 2" xfId="69"/>
    <cellStyle name="S3" xfId="70"/>
    <cellStyle name="常规 188 2" xfId="71"/>
    <cellStyle name="S4_（河池）西部陆海新通道广西普通国省干线公路路面通行能力提升工程项目库" xfId="72"/>
    <cellStyle name="S5" xfId="73"/>
    <cellStyle name="S5 35" xfId="74"/>
    <cellStyle name="常规 10" xfId="75"/>
    <cellStyle name="常规 10 10 2" xfId="76"/>
    <cellStyle name="常规 10 10 2 10" xfId="77"/>
    <cellStyle name="常规 10 10 2 2 4" xfId="78"/>
    <cellStyle name="常规 10 10 2 2 5 2" xfId="79"/>
    <cellStyle name="常规 10 10 2 8" xfId="80"/>
    <cellStyle name="常规 10 10 2 9" xfId="81"/>
    <cellStyle name="常规 10 24" xfId="82"/>
    <cellStyle name="常规 10 19" xfId="83"/>
    <cellStyle name="常规 10 19 8" xfId="84"/>
    <cellStyle name="常规 10 2" xfId="85"/>
    <cellStyle name="常规 10 2 2" xfId="86"/>
    <cellStyle name="常规 10 2 2 2" xfId="87"/>
    <cellStyle name="常规 10 2 2 2 2" xfId="88"/>
    <cellStyle name="常规 10 2 2 2 2 3" xfId="89"/>
    <cellStyle name="常规 10 2 3 2 4" xfId="90"/>
    <cellStyle name="常规 10 22 2" xfId="91"/>
    <cellStyle name="常规 10 22 3" xfId="92"/>
    <cellStyle name="常规 10 24 3" xfId="93"/>
    <cellStyle name="常规 202" xfId="94"/>
    <cellStyle name="常规 10 5 2" xfId="95"/>
    <cellStyle name="常规 10 5_附表18-29_2018年农村公路计划（调整四好、县域）" xfId="96"/>
    <cellStyle name="常规 11" xfId="97"/>
    <cellStyle name="常规 12" xfId="98"/>
    <cellStyle name="常规 127" xfId="99"/>
    <cellStyle name="常规 127 2 5" xfId="100"/>
    <cellStyle name="常规 14" xfId="101"/>
    <cellStyle name="常规 148 2" xfId="102"/>
    <cellStyle name="常规 20" xfId="103"/>
    <cellStyle name="常规 15" xfId="104"/>
    <cellStyle name="常规 15 6" xfId="105"/>
    <cellStyle name="常规 153" xfId="106"/>
    <cellStyle name="常规 189 2" xfId="107"/>
    <cellStyle name="常规 17" xfId="108"/>
    <cellStyle name="常规 23" xfId="109"/>
    <cellStyle name="常规 18" xfId="110"/>
    <cellStyle name="常规 184 2" xfId="111"/>
    <cellStyle name="常规 185 2" xfId="112"/>
    <cellStyle name="常规 186 2" xfId="113"/>
    <cellStyle name="常规 187 2" xfId="114"/>
    <cellStyle name="常规 198" xfId="115"/>
    <cellStyle name="常规 199" xfId="116"/>
    <cellStyle name="常规 2" xfId="117"/>
    <cellStyle name="常规 2 2 3 6" xfId="118"/>
    <cellStyle name="常规 2_Book1 3" xfId="119"/>
    <cellStyle name="常规 20 10" xfId="120"/>
    <cellStyle name="常规 21" xfId="121"/>
    <cellStyle name="常规 32" xfId="122"/>
    <cellStyle name="常规 27" xfId="123"/>
    <cellStyle name="常规 3" xfId="124"/>
    <cellStyle name="常规 3 2" xfId="125"/>
    <cellStyle name="常规 30 4" xfId="126"/>
    <cellStyle name="常规 4" xfId="127"/>
    <cellStyle name="常规 4 4" xfId="128"/>
    <cellStyle name="常规 5" xfId="129"/>
    <cellStyle name="常规 65" xfId="130"/>
    <cellStyle name="常规 7" xfId="131"/>
    <cellStyle name="常规 8" xfId="132"/>
    <cellStyle name="常规_K01" xfId="133"/>
    <cellStyle name="常规_Sheet1" xfId="134"/>
    <cellStyle name="常规_Sheet1 2" xfId="135"/>
    <cellStyle name="常规_Sheet1 3" xfId="136"/>
    <cellStyle name="常规_Sheet1_8" xfId="137"/>
    <cellStyle name="常规_北京" xfId="138"/>
    <cellStyle name="常规_北京 2 2 2" xfId="139"/>
    <cellStyle name="常规_交公路24表" xfId="140"/>
    <cellStyle name="常规_交公路26表" xfId="141"/>
    <cellStyle name="常规_柳州情况表（11.20）" xfId="142"/>
    <cellStyle name="常规_南宁十二五路网结构改造工程项目库" xfId="143"/>
    <cellStyle name="常规_南宁十二五路网结构改造工程项目库 2" xfId="144"/>
    <cellStyle name="常规_危桥改造_10" xfId="145"/>
    <cellStyle name="常规_危桥改造_12" xfId="146"/>
    <cellStyle name="常规Sheet110 2 2" xfId="147"/>
    <cellStyle name="常规通达工程西部计划2003-11-20 2" xfId="148"/>
    <cellStyle name="普通_活用表_亿元表" xfId="149"/>
    <cellStyle name="千位分隔 2" xfId="150"/>
    <cellStyle name="千位分隔 3" xfId="151"/>
    <cellStyle name="千位分隔 4 2" xfId="152"/>
    <cellStyle name="千位分隔_公路2001年建议计划表2-6" xfId="153"/>
    <cellStyle name="样式 1 5 2" xfId="154"/>
    <cellStyle name="样式 1 5 2 4" xfId="155"/>
  </cellStyles>
  <dxfs count="3">
    <dxf>
      <font>
        <b val="0"/>
        <color indexed="9"/>
      </font>
    </dxf>
    <dxf>
      <font>
        <color indexed="9"/>
      </font>
    </dxf>
    <dxf>
      <font>
        <b val="0"/>
        <i val="0"/>
        <strike val="0"/>
        <u val="none"/>
        <sz val="11"/>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6" Type="http://schemas.openxmlformats.org/officeDocument/2006/relationships/sharedStrings" Target="sharedStrings.xml"/><Relationship Id="rId85" Type="http://schemas.openxmlformats.org/officeDocument/2006/relationships/styles" Target="styles.xml"/><Relationship Id="rId84" Type="http://schemas.openxmlformats.org/officeDocument/2006/relationships/theme" Target="theme/theme1.xml"/><Relationship Id="rId83" Type="http://schemas.openxmlformats.org/officeDocument/2006/relationships/externalLink" Target="externalLinks/externalLink73.xml"/><Relationship Id="rId82" Type="http://schemas.openxmlformats.org/officeDocument/2006/relationships/externalLink" Target="externalLinks/externalLink72.xml"/><Relationship Id="rId81" Type="http://schemas.openxmlformats.org/officeDocument/2006/relationships/externalLink" Target="externalLinks/externalLink71.xml"/><Relationship Id="rId80" Type="http://schemas.openxmlformats.org/officeDocument/2006/relationships/externalLink" Target="externalLinks/externalLink70.xml"/><Relationship Id="rId8" Type="http://schemas.openxmlformats.org/officeDocument/2006/relationships/worksheet" Target="worksheets/sheet8.xml"/><Relationship Id="rId79" Type="http://schemas.openxmlformats.org/officeDocument/2006/relationships/externalLink" Target="externalLinks/externalLink69.xml"/><Relationship Id="rId78" Type="http://schemas.openxmlformats.org/officeDocument/2006/relationships/externalLink" Target="externalLinks/externalLink68.xml"/><Relationship Id="rId77" Type="http://schemas.openxmlformats.org/officeDocument/2006/relationships/externalLink" Target="externalLinks/externalLink67.xml"/><Relationship Id="rId76" Type="http://schemas.openxmlformats.org/officeDocument/2006/relationships/externalLink" Target="externalLinks/externalLink66.xml"/><Relationship Id="rId75" Type="http://schemas.openxmlformats.org/officeDocument/2006/relationships/externalLink" Target="externalLinks/externalLink65.xml"/><Relationship Id="rId74" Type="http://schemas.openxmlformats.org/officeDocument/2006/relationships/externalLink" Target="externalLinks/externalLink64.xml"/><Relationship Id="rId73" Type="http://schemas.openxmlformats.org/officeDocument/2006/relationships/externalLink" Target="externalLinks/externalLink63.xml"/><Relationship Id="rId72" Type="http://schemas.openxmlformats.org/officeDocument/2006/relationships/externalLink" Target="externalLinks/externalLink62.xml"/><Relationship Id="rId71" Type="http://schemas.openxmlformats.org/officeDocument/2006/relationships/externalLink" Target="externalLinks/externalLink61.xml"/><Relationship Id="rId70" Type="http://schemas.openxmlformats.org/officeDocument/2006/relationships/externalLink" Target="externalLinks/externalLink60.xml"/><Relationship Id="rId7" Type="http://schemas.openxmlformats.org/officeDocument/2006/relationships/worksheet" Target="worksheets/sheet7.xml"/><Relationship Id="rId69" Type="http://schemas.openxmlformats.org/officeDocument/2006/relationships/externalLink" Target="externalLinks/externalLink59.xml"/><Relationship Id="rId68" Type="http://schemas.openxmlformats.org/officeDocument/2006/relationships/externalLink" Target="externalLinks/externalLink58.xml"/><Relationship Id="rId67" Type="http://schemas.openxmlformats.org/officeDocument/2006/relationships/externalLink" Target="externalLinks/externalLink57.xml"/><Relationship Id="rId66" Type="http://schemas.openxmlformats.org/officeDocument/2006/relationships/externalLink" Target="externalLinks/externalLink56.xml"/><Relationship Id="rId65" Type="http://schemas.openxmlformats.org/officeDocument/2006/relationships/externalLink" Target="externalLinks/externalLink55.xml"/><Relationship Id="rId64" Type="http://schemas.openxmlformats.org/officeDocument/2006/relationships/externalLink" Target="externalLinks/externalLink54.xml"/><Relationship Id="rId63" Type="http://schemas.openxmlformats.org/officeDocument/2006/relationships/externalLink" Target="externalLinks/externalLink53.xml"/><Relationship Id="rId62" Type="http://schemas.openxmlformats.org/officeDocument/2006/relationships/externalLink" Target="externalLinks/externalLink52.xml"/><Relationship Id="rId61" Type="http://schemas.openxmlformats.org/officeDocument/2006/relationships/externalLink" Target="externalLinks/externalLink51.xml"/><Relationship Id="rId60" Type="http://schemas.openxmlformats.org/officeDocument/2006/relationships/externalLink" Target="externalLinks/externalLink50.xml"/><Relationship Id="rId6" Type="http://schemas.openxmlformats.org/officeDocument/2006/relationships/worksheet" Target="worksheets/sheet6.xml"/><Relationship Id="rId59" Type="http://schemas.openxmlformats.org/officeDocument/2006/relationships/externalLink" Target="externalLinks/externalLink49.xml"/><Relationship Id="rId58" Type="http://schemas.openxmlformats.org/officeDocument/2006/relationships/externalLink" Target="externalLinks/externalLink48.xml"/><Relationship Id="rId57" Type="http://schemas.openxmlformats.org/officeDocument/2006/relationships/externalLink" Target="externalLinks/externalLink47.xml"/><Relationship Id="rId56" Type="http://schemas.openxmlformats.org/officeDocument/2006/relationships/externalLink" Target="externalLinks/externalLink46.xml"/><Relationship Id="rId55" Type="http://schemas.openxmlformats.org/officeDocument/2006/relationships/externalLink" Target="externalLinks/externalLink45.xml"/><Relationship Id="rId54" Type="http://schemas.openxmlformats.org/officeDocument/2006/relationships/externalLink" Target="externalLinks/externalLink44.xml"/><Relationship Id="rId53" Type="http://schemas.openxmlformats.org/officeDocument/2006/relationships/externalLink" Target="externalLinks/externalLink43.xml"/><Relationship Id="rId52" Type="http://schemas.openxmlformats.org/officeDocument/2006/relationships/externalLink" Target="externalLinks/externalLink42.xml"/><Relationship Id="rId51" Type="http://schemas.openxmlformats.org/officeDocument/2006/relationships/externalLink" Target="externalLinks/externalLink41.xml"/><Relationship Id="rId50" Type="http://schemas.openxmlformats.org/officeDocument/2006/relationships/externalLink" Target="externalLinks/externalLink40.xml"/><Relationship Id="rId5" Type="http://schemas.openxmlformats.org/officeDocument/2006/relationships/worksheet" Target="worksheets/sheet5.xml"/><Relationship Id="rId49" Type="http://schemas.openxmlformats.org/officeDocument/2006/relationships/externalLink" Target="externalLinks/externalLink39.xml"/><Relationship Id="rId48" Type="http://schemas.openxmlformats.org/officeDocument/2006/relationships/externalLink" Target="externalLinks/externalLink38.xml"/><Relationship Id="rId47" Type="http://schemas.openxmlformats.org/officeDocument/2006/relationships/externalLink" Target="externalLinks/externalLink37.xml"/><Relationship Id="rId46" Type="http://schemas.openxmlformats.org/officeDocument/2006/relationships/externalLink" Target="externalLinks/externalLink36.xml"/><Relationship Id="rId45" Type="http://schemas.openxmlformats.org/officeDocument/2006/relationships/externalLink" Target="externalLinks/externalLink35.xml"/><Relationship Id="rId44" Type="http://schemas.openxmlformats.org/officeDocument/2006/relationships/externalLink" Target="externalLinks/externalLink34.xml"/><Relationship Id="rId43" Type="http://schemas.openxmlformats.org/officeDocument/2006/relationships/externalLink" Target="externalLinks/externalLink33.xml"/><Relationship Id="rId42" Type="http://schemas.openxmlformats.org/officeDocument/2006/relationships/externalLink" Target="externalLinks/externalLink32.xml"/><Relationship Id="rId41" Type="http://schemas.openxmlformats.org/officeDocument/2006/relationships/externalLink" Target="externalLinks/externalLink31.xml"/><Relationship Id="rId40" Type="http://schemas.openxmlformats.org/officeDocument/2006/relationships/externalLink" Target="externalLinks/externalLink30.xml"/><Relationship Id="rId4" Type="http://schemas.openxmlformats.org/officeDocument/2006/relationships/worksheet" Target="worksheets/sheet4.xml"/><Relationship Id="rId39" Type="http://schemas.openxmlformats.org/officeDocument/2006/relationships/externalLink" Target="externalLinks/externalLink29.xml"/><Relationship Id="rId38" Type="http://schemas.openxmlformats.org/officeDocument/2006/relationships/externalLink" Target="externalLinks/externalLink28.xml"/><Relationship Id="rId37" Type="http://schemas.openxmlformats.org/officeDocument/2006/relationships/externalLink" Target="externalLinks/externalLink27.xml"/><Relationship Id="rId36" Type="http://schemas.openxmlformats.org/officeDocument/2006/relationships/externalLink" Target="externalLinks/externalLink26.xml"/><Relationship Id="rId35" Type="http://schemas.openxmlformats.org/officeDocument/2006/relationships/externalLink" Target="externalLinks/externalLink25.xml"/><Relationship Id="rId34" Type="http://schemas.openxmlformats.org/officeDocument/2006/relationships/externalLink" Target="externalLinks/externalLink24.xml"/><Relationship Id="rId33" Type="http://schemas.openxmlformats.org/officeDocument/2006/relationships/externalLink" Target="externalLinks/externalLink23.xml"/><Relationship Id="rId32" Type="http://schemas.openxmlformats.org/officeDocument/2006/relationships/externalLink" Target="externalLinks/externalLink22.xml"/><Relationship Id="rId31" Type="http://schemas.openxmlformats.org/officeDocument/2006/relationships/externalLink" Target="externalLinks/externalLink21.xml"/><Relationship Id="rId30" Type="http://schemas.openxmlformats.org/officeDocument/2006/relationships/externalLink" Target="externalLinks/externalLink20.xml"/><Relationship Id="rId3" Type="http://schemas.openxmlformats.org/officeDocument/2006/relationships/worksheet" Target="worksheets/sheet3.xml"/><Relationship Id="rId29" Type="http://schemas.openxmlformats.org/officeDocument/2006/relationships/externalLink" Target="externalLinks/externalLink19.xml"/><Relationship Id="rId28" Type="http://schemas.openxmlformats.org/officeDocument/2006/relationships/externalLink" Target="externalLinks/externalLink18.xml"/><Relationship Id="rId27" Type="http://schemas.openxmlformats.org/officeDocument/2006/relationships/externalLink" Target="externalLinks/externalLink17.xml"/><Relationship Id="rId26" Type="http://schemas.openxmlformats.org/officeDocument/2006/relationships/externalLink" Target="externalLinks/externalLink16.xml"/><Relationship Id="rId25" Type="http://schemas.openxmlformats.org/officeDocument/2006/relationships/externalLink" Target="externalLinks/externalLink15.xml"/><Relationship Id="rId24" Type="http://schemas.openxmlformats.org/officeDocument/2006/relationships/externalLink" Target="externalLinks/externalLink14.xml"/><Relationship Id="rId23" Type="http://schemas.openxmlformats.org/officeDocument/2006/relationships/externalLink" Target="externalLinks/externalLink13.xml"/><Relationship Id="rId22" Type="http://schemas.openxmlformats.org/officeDocument/2006/relationships/externalLink" Target="externalLinks/externalLink12.xml"/><Relationship Id="rId21" Type="http://schemas.openxmlformats.org/officeDocument/2006/relationships/externalLink" Target="externalLinks/externalLink11.xml"/><Relationship Id="rId20" Type="http://schemas.openxmlformats.org/officeDocument/2006/relationships/externalLink" Target="externalLinks/externalLink10.xml"/><Relationship Id="rId2" Type="http://schemas.openxmlformats.org/officeDocument/2006/relationships/worksheet" Target="worksheets/sheet2.xml"/><Relationship Id="rId19" Type="http://schemas.openxmlformats.org/officeDocument/2006/relationships/externalLink" Target="externalLinks/externalLink9.xml"/><Relationship Id="rId18" Type="http://schemas.openxmlformats.org/officeDocument/2006/relationships/externalLink" Target="externalLinks/externalLink8.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GP\GP_Ph1\SBB-OIs\Hel-O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SHANGHAI_LF\&#39044;&#31639;&#22788;\BY\YS3\97&#20915;&#31639;&#21306;&#21439;&#26368;&#21518;&#27719;&#246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E:\&#23567;&#29482;\3.&#26412;&#20154;&#32463;&#25163;&#35745;&#21010;\2023&#24180;&#35745;&#21010;\2023&#24180;&#35843;&#25972;&#24314;&#35758;&#35745;&#21010;&#34920;&#65288;&#31354;&#65289;\&#31532;&#19968;&#31295;\#REF"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novo\Documents\WeChat%20Files\leoly_zoo\FileStorage\File\2024-02\2024&#24180;&#20844;&#36335;&#20132;&#36890;&#22522;&#30784;&#35774;&#26045;&#24314;&#35774;&#25237;&#36164;&#35745;&#21010;&#34920;&#65288;20240202&#22788;&#35752;&#35770;&#21518;&#20462;&#23450;&#31295;&#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23567;&#29482;\3.&#26412;&#20154;&#32463;&#25163;&#35745;&#21010;\2023&#24180;&#35745;&#21010;\&#30465;&#36947;&#21644;&#20892;&#26449;&#20844;&#36335;&#36710;&#36141;&#31246;&#27979;&#31639;\2023&#24180;&#8220;&#20197;&#22870;&#20195;&#34917;&#8221;&#20999;&#22359;&#36164;&#37329;&#20998;&#37197;&#26126;&#32454;&#34920;&#65288;&#20854;&#20182;&#36335;&#32593;&#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Backup%20of%20Backup%20of%20LINDA%20LISTONE.xlk"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Backup%20of%20Backup%20of%20LINDA%20LISTONE.xlk"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novo\Documents\WeChat%20Files\leoly_zoo\FileStorage\File\2023-12\2023&#24180;&#36710;&#36742;&#36141;&#32622;&#31246;&#25910;&#20837;&#34917;&#21161;&#22320;&#26041;&#8220;&#20197;&#22870;&#20195;&#34917;&#8221;&#36164;&#37329;&#65288;&#31532;&#19971;&#25209;&#65289;&#20998;&#37197;&#26041;&#26696;&#30340;&#20989;\Users\Administrator\Desktop\&#26725;&#26753;\&#26725;&#26753;&#32508;&#21512;&#20449;&#24687;&#21015;&#34920;-+&#24191;&#35199;&#22766;&#26063;&#33258;&#27835;&#21306;&#20852;&#23433;&#20844;&#36335;&#20859;&#25252;&#20013;&#24515;(2023-04-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Administrator\Desktop\&#26725;&#26753;\&#26725;&#26753;&#20449;&#24687;&#21015;&#34920;(2022.9&#25913;&#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A:\WINDOWS\TEMP\GOLDPYR4\ARENTO\TOOLBO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A:\WINDOWS\TEMP\GOLDPYR4\ARENTO\TOOLBO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fnl-gp2\ToolboxGP\Kor\OSP_Becht_F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fnl-gp2\ToolboxGP\Kor\OSP_Becht_F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24278;&#26790;&#29983;\AppData\Local\Temp\HZ$D.935.4334\HZ$D.935.4335\2014&#24180;&#35745;&#21010;&#19979;&#36798;\2014&#24180;&#35745;&#21010;&#25253;&#25209;&#25991;\POWER%20ASSUMPTION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30334;&#24230;&#20113;&#21516;&#27493;&#30424;\2015\&#26725;&#26753;\&#26376;&#25253;\&#26032;&#20462;&#25913;&#26679;&#26495;&#65288;&#24191;&#35199;&#20892;&#26449;&#20844;&#36335;&#21361;&#26725;&#23433;&#20445;&#26376;&#25253;&#34920;&#12289;&#20859;&#25252;&#24037;&#31243;&#26376;&#25253;&#34920;&#12289;&#32654;&#20029;&#24191;&#35199;&#36947;&#36335;&#30828;&#21270;&#25512;&#36827;&#26376;&#25253;&#21450;&#23395;&#25253;&#34920;&#65289;2015.08\POWER%20ASSUMPTION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GP\tamer\DOS\TEMP\GPTLBX9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GP\tamer\DOS\TEMP\GPTLBX9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004&#24180;&#20113;&#21335;&#30465;&#20998;&#21439;&#26412;&#32423;&#26631;&#20934;&#25910;&#20837;&#21512;&#3574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004&#24180;&#20113;&#21335;&#30465;&#20998;&#21439;&#26412;&#32423;&#26631;&#20934;&#25910;&#20837;&#21512;&#3574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23567;&#29482;\3.&#26412;&#20154;&#32463;&#25163;&#35745;&#21010;\2023&#24180;&#35745;&#21010;\2023&#24180;&#35745;&#21010;&#31354;&#34920;\http:\10.124.1.30\cgi-bin\read_attach\application\octet-stream1MKxqC5YTFM=\&#25509;&#25910;&#25991;&#20214;&#30446;&#24405;\&#39044;&#31639;&#32929;212052004-5-13%2016&#65306;33&#65306;36\2004&#24180;&#24120;&#29992;\2004&#26376;&#25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Spares\FILES\SMCTS2\SMCTSSP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DATA%20Folder\2004&#24180;&#19968;&#33324;&#24615;&#36716;&#31227;&#25903;&#20184;\2004&#24180;&#20113;&#21335;&#30465;&#20998;&#21439;&#26449;&#32423;&#26631;&#20934;&#25903;&#2098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DATA%20Folder\2004&#24180;&#19968;&#33324;&#24615;&#36716;&#31227;&#25903;&#20184;\2004&#24180;&#20113;&#21335;&#30465;&#20998;&#21439;&#26449;&#32423;&#26631;&#20934;&#25903;&#2098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Users\leoly\Desktop\20240319&#21576;&#21381;&#39046;&#23548;&#31295;\J:\DOCUME~1\ADMINI~1\LOCALS~1\Temp\ccdoc\&#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J:\DOCUME~1\ADMINI~1\LOCALS~1\Temp\ccdoc\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2522;&#30784;&#25968;&#25454;\2003&#24180;&#20113;&#21335;&#30465;&#20998;&#21439;GDP&#21450;&#20998;&#20135;&#19994;&#25968;&#2545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2522;&#30784;&#25968;&#25454;\2003&#24180;&#20113;&#21335;&#30465;&#20998;&#21439;GDP&#21450;&#20998;&#20135;&#19994;&#25968;&#2545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2522;&#30784;&#25968;&#25454;\2003&#24180;&#20998;&#22320;&#21439;&#36130;&#25919;&#19968;&#33324;&#39044;&#31639;&#25910;&#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Spares\FILES\SMCTS2\SMCTSSP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2522;&#30784;&#25968;&#25454;\2003&#24180;&#20998;&#22320;&#21439;&#36130;&#25919;&#19968;&#33324;&#39044;&#31639;&#25910;&#208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2522;&#30784;&#25968;&#25454;\2003&#24180;&#20113;&#21335;&#30465;&#20998;&#22320;&#21439;&#24037;&#21830;&#31246;&#25910;&#20915;&#31639;&#2596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DATA%20Folder\2004&#24180;&#19968;&#33324;&#24615;&#36716;&#31227;&#25903;&#20184;\2004&#24180;&#20113;&#21335;&#30465;&#20998;&#21439;&#20844;&#29992;&#26631;&#20934;&#25903;&#2098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DATA%20Folder\2004&#24180;&#19968;&#33324;&#24615;&#36716;&#31227;&#25903;&#20184;\2004&#24180;&#20113;&#21335;&#30465;&#20998;&#21439;&#20844;&#29992;&#26631;&#20934;&#25903;&#2098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Users\leoly\Desktop\20240319&#21576;&#21381;&#39046;&#23548;&#31295;\J:\DOCUME~1\ADMINI~1\LOCALS~1\Temp\ccdoc\DOCUME~1\zq\LOCALS~1\Temp\&#25919;&#27861;&#21475;&#24120;&#29992;&#32479;&#35745;&#36164;&#26009;\&#19977;&#23395;&#24230;&#27719;&#24635;\&#39044;&#31639;\2006&#39044;&#31639;&#25253;&#349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DOCUME~1\zq\LOCALS~1\Temp\&#25919;&#27861;&#21475;&#24120;&#29992;&#32479;&#35745;&#36164;&#26009;\&#19977;&#23395;&#24230;&#27719;&#24635;\&#39044;&#31639;\2006&#39044;&#31639;&#25253;&#349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unzipped\Eastern%20Airline%20FE\GP\tamer\WINDOWS\GP_A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DBSERVER\&#39044;&#31639;&#21496;\&#20849;&#20139;&#25968;&#25454;\&#21382;&#24180;&#20915;&#31639;\1996&#24180;\1996&#24180;&#20915;&#31639;&#27719;&#24635;\2021&#28246;&#21271;&#3046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DBSERVER\&#39044;&#31639;&#21496;\&#20849;&#20139;&#25968;&#25454;\&#21382;&#24180;&#20915;&#31639;\1996&#24180;\1996&#24180;&#20915;&#31639;&#27719;&#24635;\2021&#28246;&#21271;&#3046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DATA%20Folder\2004&#24180;&#19968;&#33324;&#24615;&#36716;&#31227;&#25903;&#20184;\2004&#24180;&#20113;&#21335;&#30465;&#20998;&#21439;&#20154;&#21592;&#26631;&#20934;&#25903;&#2098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DATA%20Folder\2004&#24180;&#19968;&#33324;&#24615;&#36716;&#31227;&#25903;&#20184;\2004&#24180;&#20113;&#21335;&#30465;&#20998;&#21439;&#20154;&#21592;&#26631;&#20934;&#25903;&#2098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DATA%20Folder\2004&#24180;&#19968;&#33324;&#24615;&#36716;&#31227;&#25903;&#20184;\2004&#24180;&#20113;&#21335;&#30465;&#20998;&#21439;&#20107;&#19994;&#21457;&#23637;&#25903;&#20986;&#65288;&#32463;&#24046;&#24322;&#35843;&#25972;&#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DATA%20Folder\2004&#24180;&#19968;&#33324;&#24615;&#36716;&#31227;&#25903;&#20184;\2004&#24180;&#20113;&#21335;&#30465;&#20998;&#21439;&#20107;&#19994;&#21457;&#23637;&#25903;&#20986;&#65288;&#32463;&#24046;&#24322;&#35843;&#25972;&#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A:\WINDOWS.000\Desktop\&#25105;&#30340;&#20844;&#25991;&#21253;\&#36213;&#21746;&#36132;&#25991;&#20214;&#22841;\&#25253;&#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unzipped\Eastern%20Airline%20FE\GP\tamer\WINDOWS\GP_A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A:\WINDOWS.000\Desktop\&#25105;&#30340;&#20844;&#25991;&#21253;\&#36213;&#21746;&#36132;&#25991;&#20214;&#22841;\&#25253;&#3492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65;&#38215;&#21644;&#34892;&#25919;&#26449;&#20010;&#25968;.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Users\leoly\Desktop\20240319&#21576;&#21381;&#39046;&#23548;&#31295;\J:\DOCUME~1\ADMINI~1\LOCALS~1\Temp\ccdoc\DOCUME~1\zq\LOCALS~1\Temp\&#36130;&#25919;&#20379;&#20859;&#20154;&#21592;&#20449;&#24687;&#34920;\&#25945;&#32946;\&#27896;&#27700;&#22235;&#2001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DOCUME~1\zq\LOCALS~1\Temp\&#36130;&#25919;&#20379;&#20859;&#20154;&#21592;&#20449;&#24687;&#34920;\&#25945;&#32946;\&#27896;&#27700;&#22235;&#2001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5&#24180;\&#31532;&#20108;&#26041;&#26696;\&#22522;&#30784;&#25968;&#25454;\2002&#24180;&#20113;&#21335;&#30465;&#20998;&#21439;&#19968;&#33324;&#39044;&#31639;&#25910;&#2083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5&#24180;\&#31532;&#20108;&#26041;&#26696;\&#22522;&#30784;&#25968;&#25454;\2002&#24180;&#20113;&#21335;&#30465;&#20998;&#21439;&#19968;&#33324;&#39044;&#31639;&#25910;&#2083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Budgetserver\&#39044;&#31639;&#21496;\BY\YS3\97&#20915;&#31639;&#21306;&#21439;&#26368;&#21518;&#27719;&#2463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Budgetserver\&#39044;&#31639;&#21496;\BY\YS3\97&#20915;&#31639;&#21306;&#21439;&#26368;&#21518;&#27719;&#2463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NTS01\jhc\CHR\ARBEJDE\Q4DK.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Users\leoly\Desktop\20240319&#21576;&#21381;&#39046;&#23548;&#31295;\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Users\leoly\Desktop\20240319&#21576;&#21381;&#39046;&#23548;&#31295;\Users\leoly\Desktop\&#25253;&#36130;&#21381;&#20013;&#22830;&#36710;&#36141;&#31246;2022&#24180;&#31532;&#19968;&#25209;5.23\E:\&#20132;&#36890;&#23616;\&#22269;&#26377;&#29943;&#20135;\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74a3b12c\748b07a4\72fa6352\tmp\NTS01\jhc\unzipped\Eastern%20Airline%20FE\Spares\FILES\SMCTS2\SMCTSSP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leoly\Desktop\20240319&#21576;&#21381;&#39046;&#23548;&#31295;\C:\Users\leoly\Desktop\&#25253;&#36130;&#21381;&#20013;&#22830;&#36710;&#36141;&#31246;2022&#24180;&#31532;&#19968;&#25209;5.23\NTS01\jhc\CHR\ARBEJDE\Q4D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leoly\Desktop\20240319&#21576;&#21381;&#39046;&#23548;&#31295;\SHANGHAI_LF\&#39044;&#31639;&#22788;\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W-TEO"/>
      <sheetName val="Open"/>
      <sheetName val="基础编码"/>
      <sheetName val="POWER ASSUMPTION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1012001"/>
      <sheetName val="POWER ASSUMPTIONS"/>
      <sheetName val="Main"/>
      <sheetName val="基础编码"/>
      <sheetName val=""/>
      <sheetName val="各年度收费、罚没、专项收入.xls_Sheet3"/>
      <sheetName val="表二"/>
      <sheetName val="表五"/>
      <sheetName val="2012.2.2 (整合)"/>
      <sheetName val="2012.2.2"/>
      <sheetName val="全市结转"/>
      <sheetName val="提前告知数"/>
      <sheetName val="总人口"/>
      <sheetName val="省本级收入预计"/>
      <sheetName val="区划对应表"/>
      <sheetName val="1-4余额表"/>
      <sheetName val="事业发展"/>
      <sheetName val="四月份月报"/>
      <sheetName val="XL4Poppy"/>
      <sheetName val="KKKKKKKK"/>
      <sheetName val="DDETABLE "/>
      <sheetName val="#REF"/>
      <sheetName val="2000地方"/>
      <sheetName val="中央"/>
      <sheetName val="01北京市"/>
      <sheetName val="有效性列表"/>
      <sheetName val="录入表"/>
      <sheetName val="DY-（调整特殊因素）增量对应重点（汇报）"/>
      <sheetName val="C01-1"/>
      <sheetName val="mx"/>
      <sheetName val="单位编码"/>
      <sheetName val="Financ. Overview"/>
      <sheetName val="Toolbox"/>
      <sheetName val="_ESList"/>
      <sheetName val="一般预算收入"/>
      <sheetName val="表二 汇总表（业务处填）"/>
      <sheetName val="农业人口"/>
      <sheetName val="Open"/>
      <sheetName val="G.1R-Shou COP Gf"/>
      <sheetName val="中小学生"/>
      <sheetName val="差异系数"/>
      <sheetName val="data"/>
      <sheetName val="公检法司编制"/>
      <sheetName val="行政编制"/>
      <sheetName val="人民银行"/>
      <sheetName val="2009"/>
      <sheetName val="GDP"/>
      <sheetName val="本年收入合计"/>
      <sheetName val="财政部和发改委范围"/>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F"/>
    </sheetNames>
    <definedNames>
      <definedName name="Module.Prix_SMC"/>
      <definedName name="Prix_SMC"/>
    </defined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封面"/>
      <sheetName val="1.公路"/>
      <sheetName val="4.支持系统"/>
      <sheetName val="5.国省修复"/>
      <sheetName val="6.国省提升"/>
      <sheetName val="7.国省安全"/>
      <sheetName val="8.国省灾害"/>
      <sheetName val="9.国省危桥隧"/>
      <sheetName val="10.国省桥碰撞"/>
      <sheetName val="11.国省桥预警"/>
      <sheetName val="12.县乡联网"/>
      <sheetName val="13.乡村振兴"/>
      <sheetName val="14.新建桥梁"/>
      <sheetName val="15.危桥改造"/>
      <sheetName val="16.养护工程"/>
      <sheetName val="17.通畅工程"/>
      <sheetName val="18.提升工程"/>
      <sheetName val="19.村道安防"/>
      <sheetName val="20.通屯安防"/>
    </sheetNames>
    <definedNames>
      <definedName name="Module.Prix_SMC" sheetId="18"/>
      <definedName name="Prix_SMC" sheetId="18"/>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其他路网"/>
      <sheetName val="2023年“以奖代补”切块资金分配明细表（其他路网）"/>
    </sheetNames>
    <definedNames>
      <definedName name="Module.Prix_SMC"/>
      <definedName name="Prix_SMC"/>
    </definedNames>
    <sheetDataSet>
      <sheetData sheetId="0"/>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Open"/>
      <sheetName val="P1012001"/>
      <sheetName val="总人口"/>
      <sheetName val="Main"/>
      <sheetName val="Backup of Backup of LINDA LISTO"/>
      <sheetName val="G.1R-Shou COP Gf"/>
      <sheetName val="19.县乡联网路"/>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Open"/>
      <sheetName val="P1012001"/>
      <sheetName val="总人口"/>
      <sheetName val="Main"/>
      <sheetName val="Backup of Backup of LINDA LISTO"/>
      <sheetName val="G.1R-Shou COP Gf"/>
      <sheetName val="19.县乡联网路"/>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Ranges"/>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Ranges"/>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Toolbox"/>
      <sheetName val="SW-TEO"/>
      <sheetName val="Open"/>
      <sheetName val="一般预算收入"/>
      <sheetName val="P1012001"/>
      <sheetName val="汇总"/>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Toolbox"/>
      <sheetName val="SW-TEO"/>
      <sheetName val="Open"/>
      <sheetName val="一般预算收入"/>
      <sheetName val="P1012001"/>
      <sheetName val="汇总"/>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 val="Open"/>
      <sheetName val="基础编码"/>
      <sheetName val="POWER ASSUMPTIONS"/>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G.1R-Shou COP Gf"/>
      <sheetName val="Toolbox"/>
      <sheetName val="Open"/>
      <sheetName val="13 铁路配件"/>
      <sheetName val="财政供养人员增幅"/>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G.1R-Shou COP Gf"/>
      <sheetName val="Toolbox"/>
      <sheetName val="Open"/>
      <sheetName val="13 铁路配件"/>
      <sheetName val="财政供养人员增幅"/>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Toolbox"/>
      <sheetName val="POWER ASSUMPTIONS"/>
      <sheetName val="人员支出"/>
      <sheetName val="封面"/>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Toolbox"/>
      <sheetName val="POWER ASSUMPTIONS"/>
      <sheetName val="人员支出"/>
      <sheetName val="封面"/>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合计"/>
      <sheetName val="Toolbox"/>
      <sheetName val="财政供养人员增幅"/>
      <sheetName val="中小学生"/>
      <sheetName val="P1012001"/>
      <sheetName val="Main"/>
      <sheetName val="POWER ASSUMPTIONS"/>
      <sheetName val="GDP"/>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C01-1"/>
      <sheetName val="一般预算收入"/>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Define"/>
      <sheetName val="财政供养人员增幅"/>
      <sheetName val="P1012001"/>
      <sheetName val="汇总"/>
      <sheetName val="合计"/>
      <sheetName val="村级支出"/>
      <sheetName val="人员支出"/>
      <sheetName val="Toolbox"/>
      <sheetName val="13 铁路配件"/>
      <sheetName val="工商税收"/>
      <sheetName val="本年收入合计"/>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qpmad2"/>
      <sheetName val="Toolbox"/>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Define"/>
      <sheetName val="村级支出"/>
      <sheetName val="财政供养人员增幅"/>
      <sheetName val="编码"/>
      <sheetName val="封面"/>
      <sheetName val="POWER ASSUMPTIONS"/>
      <sheetName val="公检法司编制"/>
      <sheetName val="行政编制"/>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 val="汇总"/>
      <sheetName val="POWER ASSUMPTIONS"/>
      <sheetName val="C01-1"/>
      <sheetName val="封面"/>
      <sheetName val="Toolbox"/>
      <sheetName val="合计"/>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Sheet2"/>
      <sheetName val="汇总"/>
      <sheetName val="P1012001"/>
      <sheetName val="合计"/>
      <sheetName val="Toolbox"/>
      <sheetName val="GDP"/>
      <sheetName val="本年收入合计"/>
      <sheetName val="编码"/>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GDP"/>
      <sheetName val="Main"/>
      <sheetName val="封面"/>
      <sheetName val="XL4Poppy"/>
      <sheetName val="POWER ASSUMPTIONS"/>
      <sheetName val="基础编码"/>
      <sheetName val="本年收入合计"/>
      <sheetName val="一般预算收入"/>
      <sheetName val="汇总"/>
      <sheetName val="农业用地"/>
      <sheetName val="财政供养人员增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一般预算收入"/>
      <sheetName val="汇总"/>
      <sheetName val="GDP"/>
      <sheetName val="公检法司编制"/>
      <sheetName val="行政编制"/>
      <sheetName val="合计"/>
      <sheetName val="Main"/>
      <sheetName val="工商税收"/>
      <sheetName val="财政供养人员增幅"/>
      <sheetName val="C01-1"/>
      <sheetName val="村级支出"/>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qpmad2"/>
      <sheetName val="Toolbox"/>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工商税收"/>
      <sheetName val="封面"/>
      <sheetName val="一般预算收入"/>
      <sheetName val="事业发展"/>
      <sheetName val="行政区划"/>
      <sheetName val="汇总"/>
      <sheetName val="财政供养人员增幅"/>
      <sheetName val="公检法司编制"/>
      <sheetName val="行政编制"/>
      <sheetName val="村级支出"/>
      <sheetName val="人员支出"/>
      <sheetName val="13 铁路配件"/>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农业用地"/>
      <sheetName val="工商税收"/>
      <sheetName val="中小学生"/>
      <sheetName val="Main"/>
      <sheetName val="GDP"/>
      <sheetName val="村级支出"/>
      <sheetName val="合计"/>
      <sheetName val="Sheet2"/>
      <sheetName val="事业发展"/>
      <sheetName val="封面"/>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公检法司编制"/>
      <sheetName val="行政编制"/>
      <sheetName val="财政供养人员增幅"/>
      <sheetName val="编码"/>
      <sheetName val="封面"/>
      <sheetName val="四月份月报"/>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封面"/>
      <sheetName val="Sheet2"/>
      <sheetName val="GDP"/>
      <sheetName val="2002年一般预算收入"/>
      <sheetName val="农业人口"/>
      <sheetName val="一般预算收入"/>
      <sheetName val="行政区划"/>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农业人口"/>
      <sheetName val="本年收入合计"/>
      <sheetName val="编码"/>
      <sheetName val="农业用地"/>
      <sheetName val="Financ. Overview"/>
      <sheetName val="Toolbox"/>
      <sheetName val="GDP"/>
      <sheetName val="一般预算收入"/>
      <sheetName val="基础编码"/>
      <sheetName val="工商税收"/>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nanc. Overview"/>
      <sheetName val="Toolbox"/>
      <sheetName val="eqpmad2"/>
      <sheetName val="13 铁路配件"/>
      <sheetName val="汇总"/>
      <sheetName val="P1012001"/>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农业用地"/>
      <sheetName val="工商税收"/>
      <sheetName val="农业人口"/>
      <sheetName val="人员支出"/>
      <sheetName val="2002年一般预算收入"/>
      <sheetName val="本年收入合计"/>
      <sheetName val="一般预算收入"/>
      <sheetName val="C01-1"/>
      <sheetName val="公检法司编制"/>
      <sheetName val="行政编制"/>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Define"/>
      <sheetName val="C01-1"/>
      <sheetName val="SW-TEO"/>
      <sheetName val="农业用地"/>
      <sheetName val="P1012001"/>
      <sheetName val="汇总"/>
      <sheetName val="Financ. Overview"/>
      <sheetName val="Toolbox"/>
      <sheetName val="公检法司编制"/>
      <sheetName val="行政编制"/>
      <sheetName val="工商税收"/>
      <sheetName val="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Define"/>
      <sheetName val="C01-1"/>
      <sheetName val="SW-TEO"/>
      <sheetName val="农业用地"/>
      <sheetName val="P1012001"/>
      <sheetName val="汇总"/>
      <sheetName val="Financ. Overview"/>
      <sheetName val="Toolbox"/>
      <sheetName val="公检法司编制"/>
      <sheetName val="行政编制"/>
      <sheetName val="工商税收"/>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Define"/>
      <sheetName val="人员支出"/>
      <sheetName val="C01-1"/>
      <sheetName val="汇总"/>
      <sheetName val="合计"/>
      <sheetName val="编码"/>
      <sheetName val="总人口"/>
      <sheetName val="农业用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Define"/>
      <sheetName val="事业发展"/>
      <sheetName val="人员支出"/>
      <sheetName val="公检法司编制"/>
      <sheetName val="行政编制"/>
      <sheetName val="编码"/>
      <sheetName val="农业人口"/>
      <sheetName val="二三级"/>
      <sheetName val="C01-1"/>
    </sheetNames>
    <sheetDataSet>
      <sheetData sheetId="0"/>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四月份月报"/>
      <sheetName val="农业人口"/>
      <sheetName val="事业发展"/>
      <sheetName val="行政区划"/>
      <sheetName val="G.1R-Shou COP Gf"/>
      <sheetName val="eqpmad2"/>
      <sheetName val="封面"/>
      <sheetName val="编码"/>
      <sheetName val="C01-1"/>
      <sheetName val="本年收入合计"/>
      <sheetName val="农业用地"/>
      <sheetName val="村级支出"/>
      <sheetName val="类型"/>
      <sheetName val="#REF"/>
      <sheetName val="Sheet1"/>
      <sheetName val="国家"/>
      <sheetName val="中央"/>
      <sheetName val="公路里程"/>
      <sheetName val="有效性列表"/>
      <sheetName val="区划对应表"/>
      <sheetName val="参数表"/>
      <sheetName val="总表"/>
      <sheetName val="工商税收"/>
      <sheetName val="D011H403"/>
      <sheetName val="_ESList"/>
      <sheetName val="P1012001"/>
      <sheetName val="DDETABLE "/>
      <sheetName val="基础编码"/>
      <sheetName val="2014"/>
      <sheetName val="XL4Poppy"/>
      <sheetName val="_x005f_x0000__x005f_x0000__x005f_x0000__x005f_x0000__x0"/>
      <sheetName val="#REF!"/>
      <sheetName val="_x005f_x005f_x005f_x0000__x005f_x005f_x005f_x0000__x005"/>
      <sheetName val="_x005f_x005f_x005f_x005f_x005f_x005f_x005f_x0000__x005f"/>
      <sheetName val="1-4余额表"/>
      <sheetName val="_x005f_x005f_x005f_x005f_x005f_x005f_x005f_x005f_x005f_x005f_"/>
      <sheetName val="________"/>
      <sheetName val="_____x0"/>
      <sheetName val="公检法司编制"/>
      <sheetName val="行政编制"/>
      <sheetName val=""/>
      <sheetName val="_x005f_x005f_x005f_x005f_x005f_x005f_x005f_x005f_"/>
      <sheetName val="_x005f_x0000__x005f_x0000__x005"/>
      <sheetName val="_x005f_x005f_x005f_x0000__x005f"/>
      <sheetName val="_x005f_x005f_x005f_x005f_"/>
      <sheetName val="_x005f_x005f_x005f_x0000__x005f_x005f_x005f_x0000__x0_2"/>
      <sheetName val="_x005f_x005f_x005f_x005f_x005f_x005f_x005f_x0000__x00_2"/>
      <sheetName val="_x005f_x005f_x005f_x005f_x005f_x005f_x005f_x005f_x005_2"/>
      <sheetName val="_x005f_x005f_x005f_x005f_x005f_x005f_x005f_x005f_x005_3"/>
      <sheetName val="_x005f_x005f_x005f_x005f_x005f_x005f_x005f_x005f_x005_4"/>
      <sheetName val="人员支出"/>
      <sheetName val="_x0"/>
      <sheetName val="????????"/>
      <sheetName val="????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inanc. Overview"/>
      <sheetName val="Toolbox"/>
      <sheetName val="eqpmad2"/>
      <sheetName val="13 铁路配件"/>
      <sheetName val="汇总"/>
      <sheetName val="P101200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四月份月报"/>
      <sheetName val="农业人口"/>
      <sheetName val="事业发展"/>
      <sheetName val="行政区划"/>
      <sheetName val="G.1R-Shou COP Gf"/>
      <sheetName val="eqpmad2"/>
      <sheetName val="封面"/>
      <sheetName val="编码"/>
      <sheetName val="C01-1"/>
      <sheetName val="本年收入合计"/>
      <sheetName val="农业用地"/>
      <sheetName val="村级支出"/>
      <sheetName val="类型"/>
      <sheetName val="#REF"/>
      <sheetName val="Sheet1"/>
      <sheetName val="国家"/>
      <sheetName val="中央"/>
      <sheetName val="公路里程"/>
      <sheetName val="有效性列表"/>
      <sheetName val="区划对应表"/>
      <sheetName val="参数表"/>
      <sheetName val="总表"/>
      <sheetName val="工商税收"/>
      <sheetName val="D011H403"/>
      <sheetName val="_ESList"/>
      <sheetName val="P1012001"/>
      <sheetName val="DDETABLE "/>
      <sheetName val="基础编码"/>
      <sheetName val="2014"/>
      <sheetName val="XL4Poppy"/>
      <sheetName val=""/>
      <sheetName val="#REF!"/>
      <sheetName val="_x005f_x0000__x005f_x0000__x005"/>
      <sheetName val="1-4余额表"/>
      <sheetName val="_x005f_x005f_x005f_x0000__x005f"/>
      <sheetName val="________"/>
      <sheetName val="_____x0"/>
      <sheetName val="_x005f_x005f_x005f_x005f_"/>
      <sheetName val="公检法司编制"/>
      <sheetName val="行政编制"/>
      <sheetName val="_x005f_x0000__x005f"/>
      <sheetName val="_x005f_x005f_"/>
      <sheetName val="_x005f_x0000__x005f_x0000__x0_2"/>
      <sheetName val="_x005f_x005f_x005f_x0000__x00_2"/>
      <sheetName val="_x005f_x005f_x005f_x005f_x005_2"/>
      <sheetName val="_x005f_x005f_x005f_x005f_x005_3"/>
      <sheetName val="_x005f_x005f_x005f_x005f_x005_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行政区划"/>
      <sheetName val="四月份月报"/>
      <sheetName val="P1012001"/>
      <sheetName val="G.1R-Shou COP Gf"/>
      <sheetName val="农业用地"/>
      <sheetName val="农业人口"/>
      <sheetName val="C01-1"/>
      <sheetName val="事业发展"/>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编码"/>
      <sheetName val="封面"/>
      <sheetName val="行政区划"/>
      <sheetName val="农业用地"/>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2002年一般预算收入"/>
      <sheetName val="Toolbox"/>
      <sheetName val="基础编码"/>
      <sheetName val="工商税收"/>
      <sheetName val="农业人口"/>
      <sheetName val="SW-TEO"/>
      <sheetName val="C01-1"/>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P1012001"/>
      <sheetName val="村级支出"/>
      <sheetName val="2002年一般预算收入"/>
      <sheetName val="C01-1"/>
      <sheetName val="基础编码"/>
      <sheetName val="财政供养人员增幅"/>
      <sheetName val="工商税收"/>
      <sheetName val="四月份月报"/>
      <sheetName val="参数表"/>
      <sheetName val="区划对应表"/>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 val="Toolbox"/>
      <sheetName val="人员支出"/>
      <sheetName val="2007"/>
      <sheetName val="事业发展"/>
      <sheetName val="基础数据"/>
      <sheetName val="1-4余额表"/>
      <sheetName val="Sheet1"/>
      <sheetName val="XL4Poppy"/>
      <sheetName val=""/>
      <sheetName val="_x005f_x005f_x005f_x0000__x005f_x005f_x005f_x0000__x005"/>
      <sheetName val="_x005f_x005f_x005f_x005f_x005f_x005f_x005f_x0000__x005f"/>
      <sheetName val="20 运输公司"/>
      <sheetName val="_x005f_x005f_x005f_x005f_x005f_x005f_x005f_x005f_x005f_x005f_"/>
      <sheetName val="_x005f_x0000__x005f_x0000__x005f_x0000__x005f_x0000__x0"/>
      <sheetName val="市级专项格式"/>
      <sheetName val="经济科目"/>
      <sheetName val="维修租赁"/>
      <sheetName val="专项业务"/>
      <sheetName val="行政区划"/>
      <sheetName val="POWER ASSUMPTIONS"/>
      <sheetName val="_x005f_x005f_x005f_x005f_x005f_x005f_x005f_x005f_"/>
      <sheetName val="_x005f_x0000__x005f_x0000__x005"/>
      <sheetName val="_x005f_x005f_x005f_x0000__x005f"/>
      <sheetName val="_x005f_x005f_x005f_x005f_"/>
      <sheetName val="_x005f_x005f_x005f_x005f_x005f_x005f_x005f_x0000__x00_2"/>
      <sheetName val="_x005f_x005f_x005f_x005f_x005f_x005f_x005f_x005f_x005_2"/>
      <sheetName val="_x005f_x005f_x005f_x005f_x005f_x005f_x005f_x005f_x005_3"/>
      <sheetName val="_x005f_x005f_x005f_x0000__x005f_x005f_x005f_x0000__x0_2"/>
      <sheetName val="_x005f_x005f_x005f_x005f_x005f_x005f_x005f_x005f_x005_4"/>
      <sheetName val="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P1012001"/>
      <sheetName val="村级支出"/>
      <sheetName val="2002年一般预算收入"/>
      <sheetName val="C01-1"/>
      <sheetName val="基础编码"/>
      <sheetName val="财政供养人员增幅"/>
      <sheetName val="工商税收"/>
      <sheetName val="四月份月报"/>
      <sheetName val="参数表"/>
      <sheetName val="区划对应表"/>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 val="Toolbox"/>
      <sheetName val="人员支出"/>
      <sheetName val="2007"/>
      <sheetName val="事业发展"/>
      <sheetName val="基础数据"/>
      <sheetName val="1-4余额表"/>
      <sheetName val="Sheet1"/>
      <sheetName val="XL4Poppy"/>
      <sheetName val=""/>
      <sheetName val="_x005f_x0000__x005f_x0000__x005"/>
      <sheetName val="20 运输公司"/>
      <sheetName val="_x005f_x005f_x005f_x0000__x005f"/>
      <sheetName val="市级专项格式"/>
      <sheetName val="经济科目"/>
      <sheetName val="维修租赁"/>
      <sheetName val="专项业务"/>
      <sheetName val="_x005f_x005f_x005f_x005f_"/>
      <sheetName val="行政区划"/>
      <sheetName val="POWER ASSUMPTIONS"/>
      <sheetName val="_x005f_x0000__x005f"/>
      <sheetName val="_x005f_x005f_"/>
      <sheetName val="_x005f_x005f_x005f_x0000__x00_2"/>
      <sheetName val="_x005f_x005f_x005f_x005f_x005_2"/>
      <sheetName val="_x005f_x005f_x005f_x005f_x005_3"/>
      <sheetName val="_x005f_x0000__x005f_x0000__x0_2"/>
      <sheetName val="_x005f_x005f_x005f_x005f_x005_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Define"/>
      <sheetName val="中小学生"/>
      <sheetName val="编码"/>
      <sheetName val="P1012001"/>
      <sheetName val="2002年一般预算收入"/>
      <sheetName val="SW-TEO"/>
      <sheetName val="13 铁路配件"/>
      <sheetName val="事业发展"/>
      <sheetName val="行政区划"/>
    </sheetNames>
    <sheetDataSet>
      <sheetData sheetId="0"/>
      <sheetData sheetId="1" refreshError="1"/>
      <sheetData sheetId="2"/>
      <sheetData sheetId="3"/>
      <sheetData sheetId="4"/>
      <sheetData sheetId="5"/>
      <sheetData sheetId="6" refreshError="1"/>
      <sheetData sheetId="7" refreshError="1"/>
      <sheetData sheetId="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Main"/>
      <sheetName val="Financ. Overview"/>
      <sheetName val="Toolbox"/>
      <sheetName val="工商税收"/>
      <sheetName val="总人口"/>
      <sheetName val="P1012001"/>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总人口"/>
      <sheetName val="基础编码"/>
      <sheetName val="中小学生"/>
      <sheetName val="eqpmad2"/>
      <sheetName val="本年收入合计"/>
      <sheetName val="农业人口"/>
      <sheetName val="四月份月报"/>
      <sheetName val="P1012001"/>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eqpmad2"/>
      <sheetName val="Toolbox"/>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ain"/>
      <sheetName val="Financ. Overview"/>
      <sheetName val="Toolbox"/>
      <sheetName val="工商税收"/>
      <sheetName val="总人口"/>
      <sheetName val="P1012001"/>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POWER ASSUMPTIONS"/>
      <sheetName val="Main"/>
      <sheetName val="基础编码"/>
      <sheetName val=""/>
      <sheetName val="各年度收费、罚没、专项收入.xls_Sheet3"/>
      <sheetName val="表二"/>
      <sheetName val="表五"/>
      <sheetName val="2012.2.2 (整合)"/>
      <sheetName val="2012.2.2"/>
      <sheetName val="全市结转"/>
      <sheetName val="提前告知数"/>
      <sheetName val="总人口"/>
      <sheetName val="省本级收入预计"/>
      <sheetName val="区划对应表"/>
      <sheetName val="1-4余额表"/>
      <sheetName val="事业发展"/>
      <sheetName val="四月份月报"/>
      <sheetName val="XL4Poppy"/>
      <sheetName val="KKKKKKKK"/>
      <sheetName val="DDETABLE "/>
      <sheetName val="#REF"/>
      <sheetName val="2000地方"/>
      <sheetName val="中央"/>
      <sheetName val="01北京市"/>
      <sheetName val="有效性列表"/>
      <sheetName val="录入表"/>
      <sheetName val="DY-（调整特殊因素）增量对应重点（汇报）"/>
      <sheetName val="C01-1"/>
      <sheetName val="mx"/>
      <sheetName val="单位编码"/>
      <sheetName val="Financ. Overview"/>
      <sheetName val="Toolbox"/>
      <sheetName val="_ESList"/>
      <sheetName val="一般预算收入"/>
      <sheetName val="表二 汇总表（业务处填）"/>
      <sheetName val="农业人口"/>
      <sheetName val="Open"/>
      <sheetName val="G.1R-Shou COP Gf"/>
      <sheetName val="中小学生"/>
      <sheetName val="差异系数"/>
      <sheetName val="data"/>
      <sheetName val="公检法司编制"/>
      <sheetName val="行政编制"/>
      <sheetName val="人民银行"/>
      <sheetName val="2009"/>
      <sheetName val="GDP"/>
      <sheetName val="本年收入合计"/>
      <sheetName val="财政部和发改委范围"/>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各年度收费、罚没、专项收入.xls]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0"/>
  <sheetViews>
    <sheetView workbookViewId="0">
      <selection activeCell="C15" sqref="C15"/>
    </sheetView>
  </sheetViews>
  <sheetFormatPr defaultColWidth="8.75" defaultRowHeight="14.25" outlineLevelCol="6"/>
  <cols>
    <col min="1" max="1" width="13.125" style="204" customWidth="1"/>
    <col min="2" max="2" width="12.25" style="204" customWidth="1"/>
    <col min="3" max="3" width="68.625" style="204" customWidth="1"/>
    <col min="4" max="4" width="4.625" style="204" customWidth="1"/>
    <col min="5" max="5" width="12.25" style="204" customWidth="1"/>
    <col min="6" max="6" width="68.625" style="204" customWidth="1"/>
    <col min="7" max="7" width="15.625" style="204" customWidth="1"/>
    <col min="8" max="26" width="9" style="204" customWidth="1"/>
    <col min="27" max="16384" width="8.75" style="204"/>
  </cols>
  <sheetData>
    <row r="1" ht="60" customHeight="1"/>
    <row r="2" ht="60" customHeight="1"/>
    <row r="3" ht="60" customHeight="1"/>
    <row r="4" ht="60" customHeight="1"/>
    <row r="5" ht="78" customHeight="1" spans="7:7">
      <c r="G5" s="205"/>
    </row>
    <row r="6" ht="60" customHeight="1" spans="1:7">
      <c r="A6" s="206" t="s">
        <v>0</v>
      </c>
      <c r="B6" s="206"/>
      <c r="C6" s="206"/>
      <c r="D6" s="206"/>
      <c r="E6" s="206"/>
      <c r="F6" s="206"/>
      <c r="G6" s="206"/>
    </row>
    <row r="7" ht="60" customHeight="1" spans="2:7">
      <c r="B7" s="207"/>
      <c r="C7" s="207"/>
      <c r="D7" s="207"/>
      <c r="E7" s="207"/>
      <c r="F7" s="207"/>
      <c r="G7" s="207"/>
    </row>
    <row r="8" ht="33.75" customHeight="1" spans="2:7">
      <c r="B8" s="207"/>
      <c r="C8" s="207"/>
      <c r="D8" s="207"/>
      <c r="E8" s="207"/>
      <c r="F8" s="207"/>
      <c r="G8" s="207"/>
    </row>
    <row r="9" ht="93" customHeight="1" spans="2:7">
      <c r="B9" s="208" t="s">
        <v>1</v>
      </c>
      <c r="C9" s="208"/>
      <c r="D9" s="208"/>
      <c r="E9" s="208"/>
      <c r="F9" s="208"/>
      <c r="G9" s="209"/>
    </row>
    <row r="10" ht="32.25" customHeight="1" spans="2:7">
      <c r="B10" s="208"/>
      <c r="C10" s="210"/>
      <c r="D10" s="210"/>
      <c r="E10" s="210"/>
      <c r="F10" s="210"/>
      <c r="G10" s="210"/>
    </row>
    <row r="11" ht="51.95" customHeight="1" spans="2:7">
      <c r="B11" s="211" t="s">
        <v>2</v>
      </c>
      <c r="C11" s="212" t="s">
        <v>3</v>
      </c>
      <c r="D11" s="213"/>
      <c r="E11" s="211" t="s">
        <v>4</v>
      </c>
      <c r="F11" s="212" t="s">
        <v>5</v>
      </c>
      <c r="G11" s="214"/>
    </row>
    <row r="12" ht="51.95" customHeight="1" spans="2:7">
      <c r="B12" s="211" t="s">
        <v>6</v>
      </c>
      <c r="C12" s="212" t="s">
        <v>7</v>
      </c>
      <c r="D12" s="213"/>
      <c r="E12" s="211" t="s">
        <v>8</v>
      </c>
      <c r="F12" s="212" t="s">
        <v>9</v>
      </c>
      <c r="G12" s="214"/>
    </row>
    <row r="13" ht="51.95" customHeight="1" spans="2:7">
      <c r="B13" s="211" t="s">
        <v>10</v>
      </c>
      <c r="C13" s="212" t="s">
        <v>11</v>
      </c>
      <c r="D13" s="213"/>
      <c r="E13" s="211" t="s">
        <v>12</v>
      </c>
      <c r="F13" s="212" t="s">
        <v>13</v>
      </c>
      <c r="G13" s="215"/>
    </row>
    <row r="14" ht="51.95" customHeight="1" spans="2:7">
      <c r="B14" s="211" t="s">
        <v>14</v>
      </c>
      <c r="C14" s="212" t="s">
        <v>15</v>
      </c>
      <c r="D14" s="213"/>
      <c r="E14" s="211" t="s">
        <v>16</v>
      </c>
      <c r="F14" s="212" t="s">
        <v>17</v>
      </c>
      <c r="G14" s="214"/>
    </row>
    <row r="15" ht="51.95" customHeight="1" spans="2:7">
      <c r="B15" s="211" t="s">
        <v>18</v>
      </c>
      <c r="C15" s="212" t="s">
        <v>19</v>
      </c>
      <c r="D15" s="213"/>
      <c r="E15" s="211" t="s">
        <v>20</v>
      </c>
      <c r="F15" s="212" t="s">
        <v>21</v>
      </c>
      <c r="G15" s="214"/>
    </row>
    <row r="16" ht="51.95" customHeight="1" spans="2:7">
      <c r="B16" s="216" t="s">
        <v>22</v>
      </c>
      <c r="C16" s="217" t="s">
        <v>23</v>
      </c>
      <c r="D16" s="218"/>
      <c r="E16" s="211" t="s">
        <v>24</v>
      </c>
      <c r="F16" s="212" t="s">
        <v>25</v>
      </c>
      <c r="G16" s="219"/>
    </row>
    <row r="17" ht="51.95" customHeight="1" spans="2:7">
      <c r="B17" s="216" t="s">
        <v>26</v>
      </c>
      <c r="C17" s="217" t="s">
        <v>27</v>
      </c>
      <c r="D17" s="218"/>
      <c r="E17" s="211" t="s">
        <v>28</v>
      </c>
      <c r="F17" s="217" t="s">
        <v>29</v>
      </c>
      <c r="G17" s="219"/>
    </row>
    <row r="18" ht="51.95" customHeight="1" spans="2:7">
      <c r="B18" s="216" t="s">
        <v>30</v>
      </c>
      <c r="C18" s="217" t="s">
        <v>31</v>
      </c>
      <c r="D18" s="218"/>
      <c r="E18" s="211" t="s">
        <v>32</v>
      </c>
      <c r="F18" s="217" t="s">
        <v>33</v>
      </c>
      <c r="G18" s="219"/>
    </row>
    <row r="19" ht="51.95" customHeight="1" spans="2:7">
      <c r="B19" s="216" t="s">
        <v>34</v>
      </c>
      <c r="C19" s="217" t="s">
        <v>35</v>
      </c>
      <c r="D19" s="218"/>
      <c r="E19" s="211" t="s">
        <v>36</v>
      </c>
      <c r="F19" s="217" t="s">
        <v>37</v>
      </c>
      <c r="G19" s="219"/>
    </row>
    <row r="20" ht="51.95" customHeight="1" spans="2:7">
      <c r="B20" s="216" t="s">
        <v>38</v>
      </c>
      <c r="C20" s="217" t="s">
        <v>39</v>
      </c>
      <c r="D20" s="218"/>
      <c r="E20" s="211" t="s">
        <v>40</v>
      </c>
      <c r="F20" s="217" t="s">
        <v>41</v>
      </c>
      <c r="G20" s="219"/>
    </row>
  </sheetData>
  <mergeCells count="2">
    <mergeCell ref="A6:G6"/>
    <mergeCell ref="B9:F9"/>
  </mergeCells>
  <printOptions horizontalCentered="1"/>
  <pageMargins left="0.393700787401575" right="0.393700787401575" top="0.393700787401575" bottom="0.393700787401575" header="0.31496062992126" footer="0.31496062992126"/>
  <pageSetup paperSize="8" orientation="landscape"/>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Zeros="0" workbookViewId="0">
      <selection activeCell="G17" sqref="G17"/>
    </sheetView>
  </sheetViews>
  <sheetFormatPr defaultColWidth="8.75" defaultRowHeight="30" customHeight="1"/>
  <cols>
    <col min="1" max="1" width="19.625" style="3" customWidth="1"/>
    <col min="2" max="2" width="17.625" style="3" customWidth="1"/>
    <col min="3" max="11" width="18.125" style="3" customWidth="1"/>
    <col min="12" max="12" width="16.75" style="3" customWidth="1"/>
    <col min="13" max="253" width="8.75" style="3"/>
    <col min="254" max="255" width="11.125" style="3" customWidth="1"/>
    <col min="256" max="257" width="16.125" style="3" customWidth="1"/>
    <col min="258" max="264" width="19.375" style="3" customWidth="1"/>
    <col min="265" max="265" width="24" style="3" customWidth="1"/>
    <col min="266" max="509" width="8.75" style="3"/>
    <col min="510" max="511" width="11.125" style="3" customWidth="1"/>
    <col min="512" max="513" width="16.125" style="3" customWidth="1"/>
    <col min="514" max="520" width="19.375" style="3" customWidth="1"/>
    <col min="521" max="521" width="24" style="3" customWidth="1"/>
    <col min="522" max="765" width="8.75" style="3"/>
    <col min="766" max="767" width="11.125" style="3" customWidth="1"/>
    <col min="768" max="769" width="16.125" style="3" customWidth="1"/>
    <col min="770" max="776" width="19.375" style="3" customWidth="1"/>
    <col min="777" max="777" width="24" style="3" customWidth="1"/>
    <col min="778" max="1021" width="8.75" style="3"/>
    <col min="1022" max="1023" width="11.125" style="3" customWidth="1"/>
    <col min="1024" max="1025" width="16.125" style="3" customWidth="1"/>
    <col min="1026" max="1032" width="19.375" style="3" customWidth="1"/>
    <col min="1033" max="1033" width="24" style="3" customWidth="1"/>
    <col min="1034" max="1277" width="8.75" style="3"/>
    <col min="1278" max="1279" width="11.125" style="3" customWidth="1"/>
    <col min="1280" max="1281" width="16.125" style="3" customWidth="1"/>
    <col min="1282" max="1288" width="19.375" style="3" customWidth="1"/>
    <col min="1289" max="1289" width="24" style="3" customWidth="1"/>
    <col min="1290" max="1533" width="8.75" style="3"/>
    <col min="1534" max="1535" width="11.125" style="3" customWidth="1"/>
    <col min="1536" max="1537" width="16.125" style="3" customWidth="1"/>
    <col min="1538" max="1544" width="19.375" style="3" customWidth="1"/>
    <col min="1545" max="1545" width="24" style="3" customWidth="1"/>
    <col min="1546" max="1789" width="8.75" style="3"/>
    <col min="1790" max="1791" width="11.125" style="3" customWidth="1"/>
    <col min="1792" max="1793" width="16.125" style="3" customWidth="1"/>
    <col min="1794" max="1800" width="19.375" style="3" customWidth="1"/>
    <col min="1801" max="1801" width="24" style="3" customWidth="1"/>
    <col min="1802" max="2045" width="8.75" style="3"/>
    <col min="2046" max="2047" width="11.125" style="3" customWidth="1"/>
    <col min="2048" max="2049" width="16.125" style="3" customWidth="1"/>
    <col min="2050" max="2056" width="19.375" style="3" customWidth="1"/>
    <col min="2057" max="2057" width="24" style="3" customWidth="1"/>
    <col min="2058" max="2301" width="8.75" style="3"/>
    <col min="2302" max="2303" width="11.125" style="3" customWidth="1"/>
    <col min="2304" max="2305" width="16.125" style="3" customWidth="1"/>
    <col min="2306" max="2312" width="19.375" style="3" customWidth="1"/>
    <col min="2313" max="2313" width="24" style="3" customWidth="1"/>
    <col min="2314" max="2557" width="8.75" style="3"/>
    <col min="2558" max="2559" width="11.125" style="3" customWidth="1"/>
    <col min="2560" max="2561" width="16.125" style="3" customWidth="1"/>
    <col min="2562" max="2568" width="19.375" style="3" customWidth="1"/>
    <col min="2569" max="2569" width="24" style="3" customWidth="1"/>
    <col min="2570" max="2813" width="8.75" style="3"/>
    <col min="2814" max="2815" width="11.125" style="3" customWidth="1"/>
    <col min="2816" max="2817" width="16.125" style="3" customWidth="1"/>
    <col min="2818" max="2824" width="19.375" style="3" customWidth="1"/>
    <col min="2825" max="2825" width="24" style="3" customWidth="1"/>
    <col min="2826" max="3069" width="8.75" style="3"/>
    <col min="3070" max="3071" width="11.125" style="3" customWidth="1"/>
    <col min="3072" max="3073" width="16.125" style="3" customWidth="1"/>
    <col min="3074" max="3080" width="19.375" style="3" customWidth="1"/>
    <col min="3081" max="3081" width="24" style="3" customWidth="1"/>
    <col min="3082" max="3325" width="8.75" style="3"/>
    <col min="3326" max="3327" width="11.125" style="3" customWidth="1"/>
    <col min="3328" max="3329" width="16.125" style="3" customWidth="1"/>
    <col min="3330" max="3336" width="19.375" style="3" customWidth="1"/>
    <col min="3337" max="3337" width="24" style="3" customWidth="1"/>
    <col min="3338" max="3581" width="8.75" style="3"/>
    <col min="3582" max="3583" width="11.125" style="3" customWidth="1"/>
    <col min="3584" max="3585" width="16.125" style="3" customWidth="1"/>
    <col min="3586" max="3592" width="19.375" style="3" customWidth="1"/>
    <col min="3593" max="3593" width="24" style="3" customWidth="1"/>
    <col min="3594" max="3837" width="8.75" style="3"/>
    <col min="3838" max="3839" width="11.125" style="3" customWidth="1"/>
    <col min="3840" max="3841" width="16.125" style="3" customWidth="1"/>
    <col min="3842" max="3848" width="19.375" style="3" customWidth="1"/>
    <col min="3849" max="3849" width="24" style="3" customWidth="1"/>
    <col min="3850" max="4093" width="8.75" style="3"/>
    <col min="4094" max="4095" width="11.125" style="3" customWidth="1"/>
    <col min="4096" max="4097" width="16.125" style="3" customWidth="1"/>
    <col min="4098" max="4104" width="19.375" style="3" customWidth="1"/>
    <col min="4105" max="4105" width="24" style="3" customWidth="1"/>
    <col min="4106" max="4349" width="8.75" style="3"/>
    <col min="4350" max="4351" width="11.125" style="3" customWidth="1"/>
    <col min="4352" max="4353" width="16.125" style="3" customWidth="1"/>
    <col min="4354" max="4360" width="19.375" style="3" customWidth="1"/>
    <col min="4361" max="4361" width="24" style="3" customWidth="1"/>
    <col min="4362" max="4605" width="8.75" style="3"/>
    <col min="4606" max="4607" width="11.125" style="3" customWidth="1"/>
    <col min="4608" max="4609" width="16.125" style="3" customWidth="1"/>
    <col min="4610" max="4616" width="19.375" style="3" customWidth="1"/>
    <col min="4617" max="4617" width="24" style="3" customWidth="1"/>
    <col min="4618" max="4861" width="8.75" style="3"/>
    <col min="4862" max="4863" width="11.125" style="3" customWidth="1"/>
    <col min="4864" max="4865" width="16.125" style="3" customWidth="1"/>
    <col min="4866" max="4872" width="19.375" style="3" customWidth="1"/>
    <col min="4873" max="4873" width="24" style="3" customWidth="1"/>
    <col min="4874" max="5117" width="8.75" style="3"/>
    <col min="5118" max="5119" width="11.125" style="3" customWidth="1"/>
    <col min="5120" max="5121" width="16.125" style="3" customWidth="1"/>
    <col min="5122" max="5128" width="19.375" style="3" customWidth="1"/>
    <col min="5129" max="5129" width="24" style="3" customWidth="1"/>
    <col min="5130" max="5373" width="8.75" style="3"/>
    <col min="5374" max="5375" width="11.125" style="3" customWidth="1"/>
    <col min="5376" max="5377" width="16.125" style="3" customWidth="1"/>
    <col min="5378" max="5384" width="19.375" style="3" customWidth="1"/>
    <col min="5385" max="5385" width="24" style="3" customWidth="1"/>
    <col min="5386" max="5629" width="8.75" style="3"/>
    <col min="5630" max="5631" width="11.125" style="3" customWidth="1"/>
    <col min="5632" max="5633" width="16.125" style="3" customWidth="1"/>
    <col min="5634" max="5640" width="19.375" style="3" customWidth="1"/>
    <col min="5641" max="5641" width="24" style="3" customWidth="1"/>
    <col min="5642" max="5885" width="8.75" style="3"/>
    <col min="5886" max="5887" width="11.125" style="3" customWidth="1"/>
    <col min="5888" max="5889" width="16.125" style="3" customWidth="1"/>
    <col min="5890" max="5896" width="19.375" style="3" customWidth="1"/>
    <col min="5897" max="5897" width="24" style="3" customWidth="1"/>
    <col min="5898" max="6141" width="8.75" style="3"/>
    <col min="6142" max="6143" width="11.125" style="3" customWidth="1"/>
    <col min="6144" max="6145" width="16.125" style="3" customWidth="1"/>
    <col min="6146" max="6152" width="19.375" style="3" customWidth="1"/>
    <col min="6153" max="6153" width="24" style="3" customWidth="1"/>
    <col min="6154" max="6397" width="8.75" style="3"/>
    <col min="6398" max="6399" width="11.125" style="3" customWidth="1"/>
    <col min="6400" max="6401" width="16.125" style="3" customWidth="1"/>
    <col min="6402" max="6408" width="19.375" style="3" customWidth="1"/>
    <col min="6409" max="6409" width="24" style="3" customWidth="1"/>
    <col min="6410" max="6653" width="8.75" style="3"/>
    <col min="6654" max="6655" width="11.125" style="3" customWidth="1"/>
    <col min="6656" max="6657" width="16.125" style="3" customWidth="1"/>
    <col min="6658" max="6664" width="19.375" style="3" customWidth="1"/>
    <col min="6665" max="6665" width="24" style="3" customWidth="1"/>
    <col min="6666" max="6909" width="8.75" style="3"/>
    <col min="6910" max="6911" width="11.125" style="3" customWidth="1"/>
    <col min="6912" max="6913" width="16.125" style="3" customWidth="1"/>
    <col min="6914" max="6920" width="19.375" style="3" customWidth="1"/>
    <col min="6921" max="6921" width="24" style="3" customWidth="1"/>
    <col min="6922" max="7165" width="8.75" style="3"/>
    <col min="7166" max="7167" width="11.125" style="3" customWidth="1"/>
    <col min="7168" max="7169" width="16.125" style="3" customWidth="1"/>
    <col min="7170" max="7176" width="19.375" style="3" customWidth="1"/>
    <col min="7177" max="7177" width="24" style="3" customWidth="1"/>
    <col min="7178" max="7421" width="8.75" style="3"/>
    <col min="7422" max="7423" width="11.125" style="3" customWidth="1"/>
    <col min="7424" max="7425" width="16.125" style="3" customWidth="1"/>
    <col min="7426" max="7432" width="19.375" style="3" customWidth="1"/>
    <col min="7433" max="7433" width="24" style="3" customWidth="1"/>
    <col min="7434" max="7677" width="8.75" style="3"/>
    <col min="7678" max="7679" width="11.125" style="3" customWidth="1"/>
    <col min="7680" max="7681" width="16.125" style="3" customWidth="1"/>
    <col min="7682" max="7688" width="19.375" style="3" customWidth="1"/>
    <col min="7689" max="7689" width="24" style="3" customWidth="1"/>
    <col min="7690" max="7933" width="8.75" style="3"/>
    <col min="7934" max="7935" width="11.125" style="3" customWidth="1"/>
    <col min="7936" max="7937" width="16.125" style="3" customWidth="1"/>
    <col min="7938" max="7944" width="19.375" style="3" customWidth="1"/>
    <col min="7945" max="7945" width="24" style="3" customWidth="1"/>
    <col min="7946" max="8189" width="8.75" style="3"/>
    <col min="8190" max="8191" width="11.125" style="3" customWidth="1"/>
    <col min="8192" max="8193" width="16.125" style="3" customWidth="1"/>
    <col min="8194" max="8200" width="19.375" style="3" customWidth="1"/>
    <col min="8201" max="8201" width="24" style="3" customWidth="1"/>
    <col min="8202" max="8445" width="8.75" style="3"/>
    <col min="8446" max="8447" width="11.125" style="3" customWidth="1"/>
    <col min="8448" max="8449" width="16.125" style="3" customWidth="1"/>
    <col min="8450" max="8456" width="19.375" style="3" customWidth="1"/>
    <col min="8457" max="8457" width="24" style="3" customWidth="1"/>
    <col min="8458" max="8701" width="8.75" style="3"/>
    <col min="8702" max="8703" width="11.125" style="3" customWidth="1"/>
    <col min="8704" max="8705" width="16.125" style="3" customWidth="1"/>
    <col min="8706" max="8712" width="19.375" style="3" customWidth="1"/>
    <col min="8713" max="8713" width="24" style="3" customWidth="1"/>
    <col min="8714" max="8957" width="8.75" style="3"/>
    <col min="8958" max="8959" width="11.125" style="3" customWidth="1"/>
    <col min="8960" max="8961" width="16.125" style="3" customWidth="1"/>
    <col min="8962" max="8968" width="19.375" style="3" customWidth="1"/>
    <col min="8969" max="8969" width="24" style="3" customWidth="1"/>
    <col min="8970" max="9213" width="8.75" style="3"/>
    <col min="9214" max="9215" width="11.125" style="3" customWidth="1"/>
    <col min="9216" max="9217" width="16.125" style="3" customWidth="1"/>
    <col min="9218" max="9224" width="19.375" style="3" customWidth="1"/>
    <col min="9225" max="9225" width="24" style="3" customWidth="1"/>
    <col min="9226" max="9469" width="8.75" style="3"/>
    <col min="9470" max="9471" width="11.125" style="3" customWidth="1"/>
    <col min="9472" max="9473" width="16.125" style="3" customWidth="1"/>
    <col min="9474" max="9480" width="19.375" style="3" customWidth="1"/>
    <col min="9481" max="9481" width="24" style="3" customWidth="1"/>
    <col min="9482" max="9725" width="8.75" style="3"/>
    <col min="9726" max="9727" width="11.125" style="3" customWidth="1"/>
    <col min="9728" max="9729" width="16.125" style="3" customWidth="1"/>
    <col min="9730" max="9736" width="19.375" style="3" customWidth="1"/>
    <col min="9737" max="9737" width="24" style="3" customWidth="1"/>
    <col min="9738" max="9981" width="8.75" style="3"/>
    <col min="9982" max="9983" width="11.125" style="3" customWidth="1"/>
    <col min="9984" max="9985" width="16.125" style="3" customWidth="1"/>
    <col min="9986" max="9992" width="19.375" style="3" customWidth="1"/>
    <col min="9993" max="9993" width="24" style="3" customWidth="1"/>
    <col min="9994" max="10237" width="8.75" style="3"/>
    <col min="10238" max="10239" width="11.125" style="3" customWidth="1"/>
    <col min="10240" max="10241" width="16.125" style="3" customWidth="1"/>
    <col min="10242" max="10248" width="19.375" style="3" customWidth="1"/>
    <col min="10249" max="10249" width="24" style="3" customWidth="1"/>
    <col min="10250" max="10493" width="8.75" style="3"/>
    <col min="10494" max="10495" width="11.125" style="3" customWidth="1"/>
    <col min="10496" max="10497" width="16.125" style="3" customWidth="1"/>
    <col min="10498" max="10504" width="19.375" style="3" customWidth="1"/>
    <col min="10505" max="10505" width="24" style="3" customWidth="1"/>
    <col min="10506" max="10749" width="8.75" style="3"/>
    <col min="10750" max="10751" width="11.125" style="3" customWidth="1"/>
    <col min="10752" max="10753" width="16.125" style="3" customWidth="1"/>
    <col min="10754" max="10760" width="19.375" style="3" customWidth="1"/>
    <col min="10761" max="10761" width="24" style="3" customWidth="1"/>
    <col min="10762" max="11005" width="8.75" style="3"/>
    <col min="11006" max="11007" width="11.125" style="3" customWidth="1"/>
    <col min="11008" max="11009" width="16.125" style="3" customWidth="1"/>
    <col min="11010" max="11016" width="19.375" style="3" customWidth="1"/>
    <col min="11017" max="11017" width="24" style="3" customWidth="1"/>
    <col min="11018" max="11261" width="8.75" style="3"/>
    <col min="11262" max="11263" width="11.125" style="3" customWidth="1"/>
    <col min="11264" max="11265" width="16.125" style="3" customWidth="1"/>
    <col min="11266" max="11272" width="19.375" style="3" customWidth="1"/>
    <col min="11273" max="11273" width="24" style="3" customWidth="1"/>
    <col min="11274" max="11517" width="8.75" style="3"/>
    <col min="11518" max="11519" width="11.125" style="3" customWidth="1"/>
    <col min="11520" max="11521" width="16.125" style="3" customWidth="1"/>
    <col min="11522" max="11528" width="19.375" style="3" customWidth="1"/>
    <col min="11529" max="11529" width="24" style="3" customWidth="1"/>
    <col min="11530" max="11773" width="8.75" style="3"/>
    <col min="11774" max="11775" width="11.125" style="3" customWidth="1"/>
    <col min="11776" max="11777" width="16.125" style="3" customWidth="1"/>
    <col min="11778" max="11784" width="19.375" style="3" customWidth="1"/>
    <col min="11785" max="11785" width="24" style="3" customWidth="1"/>
    <col min="11786" max="12029" width="8.75" style="3"/>
    <col min="12030" max="12031" width="11.125" style="3" customWidth="1"/>
    <col min="12032" max="12033" width="16.125" style="3" customWidth="1"/>
    <col min="12034" max="12040" width="19.375" style="3" customWidth="1"/>
    <col min="12041" max="12041" width="24" style="3" customWidth="1"/>
    <col min="12042" max="12285" width="8.75" style="3"/>
    <col min="12286" max="12287" width="11.125" style="3" customWidth="1"/>
    <col min="12288" max="12289" width="16.125" style="3" customWidth="1"/>
    <col min="12290" max="12296" width="19.375" style="3" customWidth="1"/>
    <col min="12297" max="12297" width="24" style="3" customWidth="1"/>
    <col min="12298" max="12541" width="8.75" style="3"/>
    <col min="12542" max="12543" width="11.125" style="3" customWidth="1"/>
    <col min="12544" max="12545" width="16.125" style="3" customWidth="1"/>
    <col min="12546" max="12552" width="19.375" style="3" customWidth="1"/>
    <col min="12553" max="12553" width="24" style="3" customWidth="1"/>
    <col min="12554" max="12797" width="8.75" style="3"/>
    <col min="12798" max="12799" width="11.125" style="3" customWidth="1"/>
    <col min="12800" max="12801" width="16.125" style="3" customWidth="1"/>
    <col min="12802" max="12808" width="19.375" style="3" customWidth="1"/>
    <col min="12809" max="12809" width="24" style="3" customWidth="1"/>
    <col min="12810" max="13053" width="8.75" style="3"/>
    <col min="13054" max="13055" width="11.125" style="3" customWidth="1"/>
    <col min="13056" max="13057" width="16.125" style="3" customWidth="1"/>
    <col min="13058" max="13064" width="19.375" style="3" customWidth="1"/>
    <col min="13065" max="13065" width="24" style="3" customWidth="1"/>
    <col min="13066" max="13309" width="8.75" style="3"/>
    <col min="13310" max="13311" width="11.125" style="3" customWidth="1"/>
    <col min="13312" max="13313" width="16.125" style="3" customWidth="1"/>
    <col min="13314" max="13320" width="19.375" style="3" customWidth="1"/>
    <col min="13321" max="13321" width="24" style="3" customWidth="1"/>
    <col min="13322" max="13565" width="8.75" style="3"/>
    <col min="13566" max="13567" width="11.125" style="3" customWidth="1"/>
    <col min="13568" max="13569" width="16.125" style="3" customWidth="1"/>
    <col min="13570" max="13576" width="19.375" style="3" customWidth="1"/>
    <col min="13577" max="13577" width="24" style="3" customWidth="1"/>
    <col min="13578" max="13821" width="8.75" style="3"/>
    <col min="13822" max="13823" width="11.125" style="3" customWidth="1"/>
    <col min="13824" max="13825" width="16.125" style="3" customWidth="1"/>
    <col min="13826" max="13832" width="19.375" style="3" customWidth="1"/>
    <col min="13833" max="13833" width="24" style="3" customWidth="1"/>
    <col min="13834" max="14077" width="8.75" style="3"/>
    <col min="14078" max="14079" width="11.125" style="3" customWidth="1"/>
    <col min="14080" max="14081" width="16.125" style="3" customWidth="1"/>
    <col min="14082" max="14088" width="19.375" style="3" customWidth="1"/>
    <col min="14089" max="14089" width="24" style="3" customWidth="1"/>
    <col min="14090" max="14333" width="8.75" style="3"/>
    <col min="14334" max="14335" width="11.125" style="3" customWidth="1"/>
    <col min="14336" max="14337" width="16.125" style="3" customWidth="1"/>
    <col min="14338" max="14344" width="19.375" style="3" customWidth="1"/>
    <col min="14345" max="14345" width="24" style="3" customWidth="1"/>
    <col min="14346" max="14589" width="8.75" style="3"/>
    <col min="14590" max="14591" width="11.125" style="3" customWidth="1"/>
    <col min="14592" max="14593" width="16.125" style="3" customWidth="1"/>
    <col min="14594" max="14600" width="19.375" style="3" customWidth="1"/>
    <col min="14601" max="14601" width="24" style="3" customWidth="1"/>
    <col min="14602" max="14845" width="8.75" style="3"/>
    <col min="14846" max="14847" width="11.125" style="3" customWidth="1"/>
    <col min="14848" max="14849" width="16.125" style="3" customWidth="1"/>
    <col min="14850" max="14856" width="19.375" style="3" customWidth="1"/>
    <col min="14857" max="14857" width="24" style="3" customWidth="1"/>
    <col min="14858" max="15101" width="8.75" style="3"/>
    <col min="15102" max="15103" width="11.125" style="3" customWidth="1"/>
    <col min="15104" max="15105" width="16.125" style="3" customWidth="1"/>
    <col min="15106" max="15112" width="19.375" style="3" customWidth="1"/>
    <col min="15113" max="15113" width="24" style="3" customWidth="1"/>
    <col min="15114" max="15357" width="8.75" style="3"/>
    <col min="15358" max="15359" width="11.125" style="3" customWidth="1"/>
    <col min="15360" max="15361" width="16.125" style="3" customWidth="1"/>
    <col min="15362" max="15368" width="19.375" style="3" customWidth="1"/>
    <col min="15369" max="15369" width="24" style="3" customWidth="1"/>
    <col min="15370" max="15613" width="8.75" style="3"/>
    <col min="15614" max="15615" width="11.125" style="3" customWidth="1"/>
    <col min="15616" max="15617" width="16.125" style="3" customWidth="1"/>
    <col min="15618" max="15624" width="19.375" style="3" customWidth="1"/>
    <col min="15625" max="15625" width="24" style="3" customWidth="1"/>
    <col min="15626" max="15869" width="8.75" style="3"/>
    <col min="15870" max="15871" width="11.125" style="3" customWidth="1"/>
    <col min="15872" max="15873" width="16.125" style="3" customWidth="1"/>
    <col min="15874" max="15880" width="19.375" style="3" customWidth="1"/>
    <col min="15881" max="15881" width="24" style="3" customWidth="1"/>
    <col min="15882" max="16125" width="8.75" style="3"/>
    <col min="16126" max="16127" width="11.125" style="3" customWidth="1"/>
    <col min="16128" max="16129" width="16.125" style="3" customWidth="1"/>
    <col min="16130" max="16136" width="19.375" style="3" customWidth="1"/>
    <col min="16137" max="16137" width="24" style="3" customWidth="1"/>
    <col min="16138" max="16377" width="8.75" style="3"/>
    <col min="16378" max="16384" width="8.75" style="4"/>
  </cols>
  <sheetData>
    <row r="1" ht="20.25" customHeight="1" spans="1:1">
      <c r="A1" s="5" t="s">
        <v>271</v>
      </c>
    </row>
    <row r="2" ht="24.75" customHeight="1" spans="1:12">
      <c r="A2" s="6" t="s">
        <v>41</v>
      </c>
      <c r="B2" s="6"/>
      <c r="C2" s="6"/>
      <c r="D2" s="6"/>
      <c r="E2" s="6"/>
      <c r="F2" s="6"/>
      <c r="G2" s="6"/>
      <c r="H2" s="6"/>
      <c r="I2" s="6"/>
      <c r="J2" s="6"/>
      <c r="K2" s="6"/>
      <c r="L2" s="6"/>
    </row>
    <row r="3" ht="15.75" customHeight="1" spans="1:12">
      <c r="A3" s="7"/>
      <c r="C3" s="7"/>
      <c r="D3" s="7"/>
      <c r="I3" s="17"/>
      <c r="J3" s="17"/>
      <c r="K3" s="17"/>
      <c r="L3" s="18" t="s">
        <v>43</v>
      </c>
    </row>
    <row r="4" ht="23.25" customHeight="1" spans="1:12">
      <c r="A4" s="8" t="s">
        <v>253</v>
      </c>
      <c r="B4" s="9" t="s">
        <v>266</v>
      </c>
      <c r="C4" s="10" t="s">
        <v>49</v>
      </c>
      <c r="D4" s="11"/>
      <c r="E4" s="12"/>
      <c r="F4" s="10" t="s">
        <v>50</v>
      </c>
      <c r="G4" s="11"/>
      <c r="H4" s="11"/>
      <c r="I4" s="19" t="s">
        <v>255</v>
      </c>
      <c r="J4" s="19"/>
      <c r="K4" s="19"/>
      <c r="L4" s="9" t="s">
        <v>107</v>
      </c>
    </row>
    <row r="5" ht="30.95" customHeight="1" spans="1:12">
      <c r="A5" s="13"/>
      <c r="B5" s="9"/>
      <c r="C5" s="14" t="s">
        <v>146</v>
      </c>
      <c r="D5" s="14" t="s">
        <v>73</v>
      </c>
      <c r="E5" s="14" t="s">
        <v>71</v>
      </c>
      <c r="F5" s="9" t="s">
        <v>57</v>
      </c>
      <c r="G5" s="9" t="s">
        <v>73</v>
      </c>
      <c r="H5" s="9" t="s">
        <v>71</v>
      </c>
      <c r="I5" s="20" t="s">
        <v>57</v>
      </c>
      <c r="J5" s="20" t="s">
        <v>73</v>
      </c>
      <c r="K5" s="20" t="s">
        <v>258</v>
      </c>
      <c r="L5" s="9"/>
    </row>
    <row r="6" s="1" customFormat="1" ht="24" customHeight="1" spans="1:12">
      <c r="A6" s="9" t="s">
        <v>259</v>
      </c>
      <c r="B6" s="9">
        <f t="shared" ref="B6:I6" si="0">SUBTOTAL(109,B7:B9)</f>
        <v>352.326</v>
      </c>
      <c r="C6" s="9">
        <f t="shared" si="0"/>
        <v>8045</v>
      </c>
      <c r="D6" s="9">
        <f t="shared" si="0"/>
        <v>6641</v>
      </c>
      <c r="E6" s="9">
        <f t="shared" si="0"/>
        <v>1404</v>
      </c>
      <c r="F6" s="9">
        <f t="shared" si="0"/>
        <v>5730</v>
      </c>
      <c r="G6" s="9">
        <f t="shared" si="0"/>
        <v>4326</v>
      </c>
      <c r="H6" s="9">
        <f t="shared" si="0"/>
        <v>1404</v>
      </c>
      <c r="I6" s="9">
        <f t="shared" si="0"/>
        <v>2315</v>
      </c>
      <c r="J6" s="9"/>
      <c r="K6" s="9">
        <f>SUBTOTAL(109,K7:K9)</f>
        <v>2315</v>
      </c>
      <c r="L6" s="21" t="s">
        <v>272</v>
      </c>
    </row>
    <row r="7" s="2" customFormat="1" ht="24" customHeight="1" spans="1:12">
      <c r="A7" s="15" t="s">
        <v>273</v>
      </c>
      <c r="B7" s="16">
        <v>7.043</v>
      </c>
      <c r="C7" s="15">
        <v>107</v>
      </c>
      <c r="D7" s="15">
        <v>99</v>
      </c>
      <c r="E7" s="15">
        <v>8</v>
      </c>
      <c r="F7" s="15">
        <f>SUM(G7:H7)</f>
        <v>94</v>
      </c>
      <c r="G7" s="15">
        <v>86</v>
      </c>
      <c r="H7" s="15">
        <v>8</v>
      </c>
      <c r="I7" s="15">
        <f t="shared" ref="I7:I9" si="1">K7</f>
        <v>13</v>
      </c>
      <c r="J7" s="15"/>
      <c r="K7" s="15">
        <f>D7-G7</f>
        <v>13</v>
      </c>
      <c r="L7" s="22" t="s">
        <v>272</v>
      </c>
    </row>
    <row r="8" s="2" customFormat="1" ht="24" customHeight="1" spans="1:12">
      <c r="A8" s="15" t="s">
        <v>264</v>
      </c>
      <c r="B8" s="16">
        <v>129.669</v>
      </c>
      <c r="C8" s="15">
        <v>2964</v>
      </c>
      <c r="D8" s="15">
        <v>2462</v>
      </c>
      <c r="E8" s="15">
        <v>502</v>
      </c>
      <c r="F8" s="15">
        <f>SUM(G8:H8)</f>
        <v>2185</v>
      </c>
      <c r="G8" s="15">
        <v>1683</v>
      </c>
      <c r="H8" s="15">
        <v>502</v>
      </c>
      <c r="I8" s="15">
        <f t="shared" si="1"/>
        <v>779</v>
      </c>
      <c r="J8" s="15"/>
      <c r="K8" s="15">
        <f>D8-G8</f>
        <v>779</v>
      </c>
      <c r="L8" s="22" t="s">
        <v>272</v>
      </c>
    </row>
    <row r="9" s="2" customFormat="1" ht="24" customHeight="1" spans="1:12">
      <c r="A9" s="15" t="s">
        <v>263</v>
      </c>
      <c r="B9" s="16">
        <v>215.614</v>
      </c>
      <c r="C9" s="15">
        <v>4974</v>
      </c>
      <c r="D9" s="15">
        <v>4080</v>
      </c>
      <c r="E9" s="15">
        <v>894</v>
      </c>
      <c r="F9" s="15">
        <f>SUM(G9:H9)</f>
        <v>3451</v>
      </c>
      <c r="G9" s="15">
        <v>2557</v>
      </c>
      <c r="H9" s="15">
        <v>894</v>
      </c>
      <c r="I9" s="15">
        <f t="shared" si="1"/>
        <v>1523</v>
      </c>
      <c r="J9" s="15"/>
      <c r="K9" s="15">
        <f>D9-G9</f>
        <v>1523</v>
      </c>
      <c r="L9" s="22" t="s">
        <v>272</v>
      </c>
    </row>
  </sheetData>
  <mergeCells count="7">
    <mergeCell ref="A2:L2"/>
    <mergeCell ref="C4:E4"/>
    <mergeCell ref="F4:H4"/>
    <mergeCell ref="I4:K4"/>
    <mergeCell ref="A4:A5"/>
    <mergeCell ref="B4:B5"/>
    <mergeCell ref="L4:L5"/>
  </mergeCells>
  <printOptions horizontalCentered="1"/>
  <pageMargins left="0.393700787401575" right="0.393700787401575" top="0.393700787401575" bottom="0.393700787401575" header="0.393700787401575" footer="0.15748031496063"/>
  <pageSetup paperSize="8" scale="98"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showZeros="0" tabSelected="1" view="pageBreakPreview" zoomScaleNormal="100" workbookViewId="0">
      <pane xSplit="4" ySplit="7" topLeftCell="E8" activePane="bottomRight" state="frozen"/>
      <selection/>
      <selection pane="topRight"/>
      <selection pane="bottomLeft"/>
      <selection pane="bottomRight" activeCell="D19" sqref="D19"/>
    </sheetView>
  </sheetViews>
  <sheetFormatPr defaultColWidth="9" defaultRowHeight="13.5"/>
  <cols>
    <col min="1" max="3" width="6.875" style="171" customWidth="1"/>
    <col min="4" max="4" width="17.5" style="171" customWidth="1"/>
    <col min="5" max="16" width="7.5" style="171" customWidth="1"/>
    <col min="17" max="26" width="7" style="171" customWidth="1"/>
    <col min="27" max="27" width="14.25" style="171" customWidth="1"/>
    <col min="28" max="28" width="19.875" style="171" customWidth="1"/>
    <col min="29" max="16384" width="9" style="172"/>
  </cols>
  <sheetData>
    <row r="1" s="142" customFormat="1" ht="15.95" customHeight="1" spans="1:2">
      <c r="A1" s="146" t="s">
        <v>42</v>
      </c>
      <c r="B1" s="146"/>
    </row>
    <row r="2" s="168" customFormat="1" ht="24.75" customHeight="1" spans="1:28">
      <c r="A2" s="173" t="s">
        <v>9</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row>
    <row r="3" s="168" customFormat="1" ht="15" customHeight="1" spans="1:28">
      <c r="A3" s="57"/>
      <c r="B3" s="57"/>
      <c r="C3" s="57"/>
      <c r="D3" s="148"/>
      <c r="E3" s="57"/>
      <c r="F3" s="57"/>
      <c r="G3" s="57"/>
      <c r="H3" s="57"/>
      <c r="I3" s="57"/>
      <c r="J3" s="57"/>
      <c r="K3" s="57"/>
      <c r="L3" s="57"/>
      <c r="M3" s="57"/>
      <c r="N3" s="57"/>
      <c r="O3" s="57"/>
      <c r="P3" s="57"/>
      <c r="Q3" s="57"/>
      <c r="R3" s="57"/>
      <c r="S3" s="57"/>
      <c r="T3" s="57"/>
      <c r="U3" s="173"/>
      <c r="V3" s="173"/>
      <c r="W3" s="173"/>
      <c r="X3" s="173"/>
      <c r="Y3" s="173"/>
      <c r="Z3" s="173"/>
      <c r="AA3" s="163" t="s">
        <v>43</v>
      </c>
      <c r="AB3" s="163"/>
    </row>
    <row r="4" s="168" customFormat="1" ht="33.75" customHeight="1" spans="1:28">
      <c r="A4" s="174" t="s">
        <v>44</v>
      </c>
      <c r="B4" s="175"/>
      <c r="C4" s="176"/>
      <c r="D4" s="177" t="s">
        <v>45</v>
      </c>
      <c r="E4" s="178" t="s">
        <v>46</v>
      </c>
      <c r="F4" s="178"/>
      <c r="G4" s="178"/>
      <c r="H4" s="178"/>
      <c r="I4" s="178"/>
      <c r="J4" s="178"/>
      <c r="K4" s="191" t="s">
        <v>47</v>
      </c>
      <c r="L4" s="191"/>
      <c r="M4" s="191"/>
      <c r="N4" s="191"/>
      <c r="O4" s="174" t="s">
        <v>48</v>
      </c>
      <c r="P4" s="192"/>
      <c r="Q4" s="161" t="s">
        <v>49</v>
      </c>
      <c r="R4" s="161"/>
      <c r="S4" s="161"/>
      <c r="T4" s="157" t="s">
        <v>50</v>
      </c>
      <c r="U4" s="158"/>
      <c r="V4" s="159"/>
      <c r="W4" s="157" t="s">
        <v>51</v>
      </c>
      <c r="X4" s="158"/>
      <c r="Y4" s="158"/>
      <c r="Z4" s="159"/>
      <c r="AA4" s="198" t="s">
        <v>52</v>
      </c>
      <c r="AB4" s="161" t="s">
        <v>53</v>
      </c>
    </row>
    <row r="5" s="168" customFormat="1" ht="24.95" customHeight="1" spans="1:28">
      <c r="A5" s="177" t="s">
        <v>54</v>
      </c>
      <c r="B5" s="177" t="s">
        <v>55</v>
      </c>
      <c r="C5" s="177" t="s">
        <v>56</v>
      </c>
      <c r="D5" s="179"/>
      <c r="E5" s="159" t="s">
        <v>57</v>
      </c>
      <c r="F5" s="177" t="s">
        <v>58</v>
      </c>
      <c r="G5" s="177" t="s">
        <v>59</v>
      </c>
      <c r="H5" s="177" t="s">
        <v>60</v>
      </c>
      <c r="I5" s="177" t="s">
        <v>61</v>
      </c>
      <c r="J5" s="177" t="s">
        <v>62</v>
      </c>
      <c r="K5" s="191" t="s">
        <v>63</v>
      </c>
      <c r="L5" s="191"/>
      <c r="M5" s="191" t="s">
        <v>64</v>
      </c>
      <c r="N5" s="191"/>
      <c r="O5" s="177" t="s">
        <v>65</v>
      </c>
      <c r="P5" s="177" t="s">
        <v>66</v>
      </c>
      <c r="Q5" s="161" t="s">
        <v>57</v>
      </c>
      <c r="R5" s="161" t="s">
        <v>67</v>
      </c>
      <c r="S5" s="161"/>
      <c r="T5" s="161" t="s">
        <v>57</v>
      </c>
      <c r="U5" s="161" t="s">
        <v>67</v>
      </c>
      <c r="V5" s="161"/>
      <c r="W5" s="161" t="s">
        <v>57</v>
      </c>
      <c r="X5" s="161" t="s">
        <v>67</v>
      </c>
      <c r="Y5" s="161"/>
      <c r="Z5" s="161"/>
      <c r="AA5" s="199"/>
      <c r="AB5" s="161"/>
    </row>
    <row r="6" s="168" customFormat="1" ht="24.95" customHeight="1" spans="1:28">
      <c r="A6" s="179"/>
      <c r="B6" s="179"/>
      <c r="C6" s="179"/>
      <c r="D6" s="179"/>
      <c r="E6" s="180"/>
      <c r="F6" s="179"/>
      <c r="G6" s="179"/>
      <c r="H6" s="179"/>
      <c r="I6" s="179"/>
      <c r="J6" s="179"/>
      <c r="K6" s="193" t="s">
        <v>68</v>
      </c>
      <c r="L6" s="193" t="s">
        <v>69</v>
      </c>
      <c r="M6" s="193" t="s">
        <v>68</v>
      </c>
      <c r="N6" s="193" t="s">
        <v>69</v>
      </c>
      <c r="O6" s="179"/>
      <c r="P6" s="179"/>
      <c r="Q6" s="161"/>
      <c r="R6" s="177" t="s">
        <v>70</v>
      </c>
      <c r="S6" s="177" t="s">
        <v>71</v>
      </c>
      <c r="T6" s="161"/>
      <c r="U6" s="177" t="s">
        <v>70</v>
      </c>
      <c r="V6" s="177" t="s">
        <v>71</v>
      </c>
      <c r="W6" s="161"/>
      <c r="X6" s="177" t="s">
        <v>72</v>
      </c>
      <c r="Y6" s="177" t="s">
        <v>73</v>
      </c>
      <c r="Z6" s="177" t="s">
        <v>71</v>
      </c>
      <c r="AA6" s="199"/>
      <c r="AB6" s="161"/>
    </row>
    <row r="7" s="168" customFormat="1" ht="51" customHeight="1" spans="1:28">
      <c r="A7" s="181"/>
      <c r="B7" s="181"/>
      <c r="C7" s="181"/>
      <c r="D7" s="179"/>
      <c r="E7" s="182"/>
      <c r="F7" s="181"/>
      <c r="G7" s="181"/>
      <c r="H7" s="181"/>
      <c r="I7" s="181"/>
      <c r="J7" s="179"/>
      <c r="K7" s="194"/>
      <c r="L7" s="194"/>
      <c r="M7" s="194"/>
      <c r="N7" s="194"/>
      <c r="O7" s="179"/>
      <c r="P7" s="179"/>
      <c r="Q7" s="161"/>
      <c r="R7" s="197"/>
      <c r="S7" s="197"/>
      <c r="T7" s="161"/>
      <c r="U7" s="197"/>
      <c r="V7" s="197"/>
      <c r="W7" s="161"/>
      <c r="X7" s="197"/>
      <c r="Y7" s="197"/>
      <c r="Z7" s="197"/>
      <c r="AA7" s="200"/>
      <c r="AB7" s="161"/>
    </row>
    <row r="8" s="169" customFormat="1" ht="27.75" customHeight="1" spans="1:28">
      <c r="A8" s="183" t="s">
        <v>74</v>
      </c>
      <c r="B8" s="184"/>
      <c r="C8" s="185"/>
      <c r="D8" s="25"/>
      <c r="E8" s="186">
        <f t="shared" ref="E8:J8" si="0">SUMIFS(E9:E11,$A9:$A11,"柳州市")</f>
        <v>20.867</v>
      </c>
      <c r="F8" s="186">
        <f t="shared" si="0"/>
        <v>0</v>
      </c>
      <c r="G8" s="186">
        <f t="shared" si="0"/>
        <v>10.417</v>
      </c>
      <c r="H8" s="186">
        <f t="shared" si="0"/>
        <v>10.45</v>
      </c>
      <c r="I8" s="186">
        <f t="shared" si="0"/>
        <v>0</v>
      </c>
      <c r="J8" s="186">
        <f t="shared" si="0"/>
        <v>0</v>
      </c>
      <c r="K8" s="186"/>
      <c r="L8" s="186">
        <f>SUMIFS(L9:L11,$A9:$A11,"柳州市")</f>
        <v>10.45</v>
      </c>
      <c r="M8" s="186"/>
      <c r="N8" s="186">
        <f>SUMIFS(N9:N11,$A9:$A11,"柳州市")</f>
        <v>10.417</v>
      </c>
      <c r="O8" s="186"/>
      <c r="P8" s="186"/>
      <c r="Q8" s="186">
        <f t="shared" ref="Q8:Z8" si="1">SUMIFS(Q9:Q11,$A9:$A11,"柳州市")</f>
        <v>28870</v>
      </c>
      <c r="R8" s="186">
        <f t="shared" si="1"/>
        <v>5215</v>
      </c>
      <c r="S8" s="186">
        <f t="shared" si="1"/>
        <v>23655</v>
      </c>
      <c r="T8" s="186">
        <f t="shared" si="1"/>
        <v>7530</v>
      </c>
      <c r="U8" s="186">
        <f t="shared" si="1"/>
        <v>3809</v>
      </c>
      <c r="V8" s="186">
        <f t="shared" si="1"/>
        <v>3721</v>
      </c>
      <c r="W8" s="186">
        <f t="shared" si="1"/>
        <v>4062</v>
      </c>
      <c r="X8" s="186">
        <f t="shared" si="1"/>
        <v>0</v>
      </c>
      <c r="Y8" s="186">
        <f t="shared" si="1"/>
        <v>0</v>
      </c>
      <c r="Z8" s="186">
        <f t="shared" si="1"/>
        <v>4062</v>
      </c>
      <c r="AA8" s="186"/>
      <c r="AB8" s="186"/>
    </row>
    <row r="9" s="169" customFormat="1" ht="27.75" customHeight="1" spans="1:28">
      <c r="A9" s="201" t="s">
        <v>75</v>
      </c>
      <c r="B9" s="202"/>
      <c r="C9" s="203"/>
      <c r="D9" s="25"/>
      <c r="E9" s="186">
        <f t="shared" ref="E9:J9" si="2">SUBTOTAL(109,E10:E11)</f>
        <v>20.867</v>
      </c>
      <c r="F9" s="186">
        <f t="shared" si="2"/>
        <v>0</v>
      </c>
      <c r="G9" s="186">
        <f t="shared" si="2"/>
        <v>10.417</v>
      </c>
      <c r="H9" s="186">
        <f t="shared" si="2"/>
        <v>10.45</v>
      </c>
      <c r="I9" s="186">
        <f t="shared" si="2"/>
        <v>0</v>
      </c>
      <c r="J9" s="186">
        <f t="shared" si="2"/>
        <v>0</v>
      </c>
      <c r="K9" s="186"/>
      <c r="L9" s="186">
        <f t="shared" ref="L9:Z9" si="3">SUBTOTAL(109,L10:L11)</f>
        <v>10.45</v>
      </c>
      <c r="M9" s="186"/>
      <c r="N9" s="186">
        <f t="shared" si="3"/>
        <v>10.417</v>
      </c>
      <c r="O9" s="186"/>
      <c r="P9" s="186"/>
      <c r="Q9" s="186">
        <f t="shared" si="3"/>
        <v>28870</v>
      </c>
      <c r="R9" s="186">
        <f t="shared" si="3"/>
        <v>5215</v>
      </c>
      <c r="S9" s="186">
        <f t="shared" si="3"/>
        <v>23655</v>
      </c>
      <c r="T9" s="186">
        <f t="shared" si="3"/>
        <v>7530</v>
      </c>
      <c r="U9" s="186">
        <f t="shared" si="3"/>
        <v>3809</v>
      </c>
      <c r="V9" s="186">
        <f t="shared" si="3"/>
        <v>3721</v>
      </c>
      <c r="W9" s="186">
        <f t="shared" si="3"/>
        <v>4062</v>
      </c>
      <c r="X9" s="186">
        <f t="shared" si="3"/>
        <v>0</v>
      </c>
      <c r="Y9" s="186">
        <f t="shared" si="3"/>
        <v>0</v>
      </c>
      <c r="Z9" s="186">
        <f t="shared" si="3"/>
        <v>4062</v>
      </c>
      <c r="AA9" s="186"/>
      <c r="AB9" s="186"/>
    </row>
    <row r="10" s="170" customFormat="1" ht="27.75" customHeight="1" spans="1:28">
      <c r="A10" s="187" t="s">
        <v>76</v>
      </c>
      <c r="B10" s="188" t="s">
        <v>77</v>
      </c>
      <c r="C10" s="189" t="s">
        <v>78</v>
      </c>
      <c r="D10" s="190" t="s">
        <v>79</v>
      </c>
      <c r="E10" s="187">
        <f>SUM(F10:I10)</f>
        <v>10.417</v>
      </c>
      <c r="F10" s="187"/>
      <c r="G10" s="187">
        <v>10.417</v>
      </c>
      <c r="H10" s="187"/>
      <c r="I10" s="187"/>
      <c r="J10" s="187"/>
      <c r="K10" s="187"/>
      <c r="L10" s="187"/>
      <c r="M10" s="187">
        <v>8.5</v>
      </c>
      <c r="N10" s="187">
        <v>10.417</v>
      </c>
      <c r="O10" s="195">
        <v>2023</v>
      </c>
      <c r="P10" s="196">
        <v>2024</v>
      </c>
      <c r="Q10" s="187">
        <v>23974</v>
      </c>
      <c r="R10" s="187">
        <v>3125</v>
      </c>
      <c r="S10" s="187">
        <v>20849</v>
      </c>
      <c r="T10" s="187">
        <f>SUM(U10:V10)</f>
        <v>5190</v>
      </c>
      <c r="U10" s="187">
        <v>1719</v>
      </c>
      <c r="V10" s="187">
        <v>3471</v>
      </c>
      <c r="W10" s="187">
        <f>SUM(X10:Z10)</f>
        <v>1506</v>
      </c>
      <c r="X10" s="187"/>
      <c r="Y10" s="187"/>
      <c r="Z10" s="187">
        <v>1506</v>
      </c>
      <c r="AA10" s="187" t="s">
        <v>80</v>
      </c>
      <c r="AB10" s="187">
        <v>0</v>
      </c>
    </row>
    <row r="11" s="170" customFormat="1" ht="27.75" customHeight="1" spans="1:28">
      <c r="A11" s="187" t="s">
        <v>76</v>
      </c>
      <c r="B11" s="188" t="s">
        <v>81</v>
      </c>
      <c r="C11" s="189" t="s">
        <v>82</v>
      </c>
      <c r="D11" s="190" t="s">
        <v>83</v>
      </c>
      <c r="E11" s="187">
        <f>SUM(F11:I11)</f>
        <v>10.45</v>
      </c>
      <c r="F11" s="187"/>
      <c r="G11" s="187"/>
      <c r="H11" s="187">
        <v>10.45</v>
      </c>
      <c r="I11" s="187"/>
      <c r="J11" s="187"/>
      <c r="K11" s="187">
        <v>6.5</v>
      </c>
      <c r="L11" s="187">
        <v>10.45</v>
      </c>
      <c r="M11" s="187"/>
      <c r="N11" s="187"/>
      <c r="O11" s="195">
        <v>2023</v>
      </c>
      <c r="P11" s="196">
        <v>2024</v>
      </c>
      <c r="Q11" s="187">
        <v>4896</v>
      </c>
      <c r="R11" s="187">
        <v>2090</v>
      </c>
      <c r="S11" s="187">
        <v>2806</v>
      </c>
      <c r="T11" s="187">
        <f>SUM(U11:V11)</f>
        <v>2340</v>
      </c>
      <c r="U11" s="187">
        <v>2090</v>
      </c>
      <c r="V11" s="187">
        <v>250</v>
      </c>
      <c r="W11" s="187">
        <f>SUM(X11:Z11)</f>
        <v>2556</v>
      </c>
      <c r="X11" s="187"/>
      <c r="Y11" s="187">
        <v>0</v>
      </c>
      <c r="Z11" s="187">
        <v>2556</v>
      </c>
      <c r="AA11" s="187" t="s">
        <v>84</v>
      </c>
      <c r="AB11" s="187">
        <v>0</v>
      </c>
    </row>
  </sheetData>
  <mergeCells count="50">
    <mergeCell ref="A1:B1"/>
    <mergeCell ref="A2:AB2"/>
    <mergeCell ref="A3:C3"/>
    <mergeCell ref="E3:G3"/>
    <mergeCell ref="H3:K3"/>
    <mergeCell ref="L3:N3"/>
    <mergeCell ref="O3:Q3"/>
    <mergeCell ref="R3:T3"/>
    <mergeCell ref="AA3:AB3"/>
    <mergeCell ref="A4:C4"/>
    <mergeCell ref="E4:J4"/>
    <mergeCell ref="K4:N4"/>
    <mergeCell ref="O4:P4"/>
    <mergeCell ref="Q4:S4"/>
    <mergeCell ref="T4:V4"/>
    <mergeCell ref="W4:Z4"/>
    <mergeCell ref="K5:L5"/>
    <mergeCell ref="M5:N5"/>
    <mergeCell ref="R5:S5"/>
    <mergeCell ref="U5:V5"/>
    <mergeCell ref="X5:Z5"/>
    <mergeCell ref="A8:C8"/>
    <mergeCell ref="A5:A7"/>
    <mergeCell ref="B5:B7"/>
    <mergeCell ref="C5:C7"/>
    <mergeCell ref="D4:D7"/>
    <mergeCell ref="E5:E7"/>
    <mergeCell ref="F5:F7"/>
    <mergeCell ref="G5:G7"/>
    <mergeCell ref="H5:H7"/>
    <mergeCell ref="I5:I7"/>
    <mergeCell ref="J5:J7"/>
    <mergeCell ref="K6:K7"/>
    <mergeCell ref="L6:L7"/>
    <mergeCell ref="M6:M7"/>
    <mergeCell ref="N6:N7"/>
    <mergeCell ref="O5:O7"/>
    <mergeCell ref="P5:P7"/>
    <mergeCell ref="Q5:Q7"/>
    <mergeCell ref="R6:R7"/>
    <mergeCell ref="S6:S7"/>
    <mergeCell ref="T5:T7"/>
    <mergeCell ref="U6:U7"/>
    <mergeCell ref="V6:V7"/>
    <mergeCell ref="W5:W7"/>
    <mergeCell ref="X6:X7"/>
    <mergeCell ref="Y6:Y7"/>
    <mergeCell ref="Z6:Z7"/>
    <mergeCell ref="AA4:AA7"/>
    <mergeCell ref="AB4:AB7"/>
  </mergeCells>
  <conditionalFormatting sqref="F5:N5 F6:I6 E4:E6">
    <cfRule type="cellIs" dxfId="0" priority="4" stopIfTrue="1" operator="equal">
      <formula>0</formula>
    </cfRule>
  </conditionalFormatting>
  <printOptions horizontalCentered="1"/>
  <pageMargins left="0.393055555555556" right="0.393055555555556" top="0.393055555555556" bottom="0.393055555555556" header="0.5" footer="0.196527777777778"/>
  <pageSetup paperSize="8" scale="88"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showZeros="0" view="pageBreakPreview" zoomScaleNormal="100" workbookViewId="0">
      <pane xSplit="4" ySplit="7" topLeftCell="I8" activePane="bottomRight" state="frozen"/>
      <selection/>
      <selection pane="topRight"/>
      <selection pane="bottomLeft"/>
      <selection pane="bottomRight" activeCell="D18" sqref="D18"/>
    </sheetView>
  </sheetViews>
  <sheetFormatPr defaultColWidth="9" defaultRowHeight="13.5"/>
  <cols>
    <col min="1" max="3" width="6.875" style="171" customWidth="1"/>
    <col min="4" max="4" width="17.5" style="171" customWidth="1"/>
    <col min="5" max="16" width="7.5" style="171" customWidth="1"/>
    <col min="17" max="26" width="7" style="171" customWidth="1"/>
    <col min="27" max="27" width="14.25" style="171" customWidth="1"/>
    <col min="28" max="28" width="19.875" style="171" customWidth="1"/>
    <col min="29" max="16384" width="9" style="172"/>
  </cols>
  <sheetData>
    <row r="1" s="142" customFormat="1" ht="15.95" customHeight="1" spans="1:2">
      <c r="A1" s="146" t="s">
        <v>85</v>
      </c>
      <c r="B1" s="146"/>
    </row>
    <row r="2" s="168" customFormat="1" ht="24.75" customHeight="1" spans="1:28">
      <c r="A2" s="173" t="s">
        <v>13</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row>
    <row r="3" s="168" customFormat="1" ht="15" customHeight="1" spans="1:28">
      <c r="A3" s="57"/>
      <c r="B3" s="57"/>
      <c r="C3" s="57"/>
      <c r="D3" s="148"/>
      <c r="E3" s="57"/>
      <c r="F3" s="57"/>
      <c r="G3" s="57"/>
      <c r="H3" s="57"/>
      <c r="I3" s="57"/>
      <c r="J3" s="57"/>
      <c r="K3" s="57"/>
      <c r="L3" s="57"/>
      <c r="M3" s="57"/>
      <c r="N3" s="57"/>
      <c r="O3" s="57"/>
      <c r="P3" s="57"/>
      <c r="Q3" s="57"/>
      <c r="R3" s="57"/>
      <c r="S3" s="57"/>
      <c r="T3" s="57"/>
      <c r="U3" s="173"/>
      <c r="V3" s="173"/>
      <c r="W3" s="173"/>
      <c r="X3" s="173"/>
      <c r="Y3" s="173"/>
      <c r="Z3" s="173"/>
      <c r="AA3" s="163" t="s">
        <v>43</v>
      </c>
      <c r="AB3" s="163"/>
    </row>
    <row r="4" s="168" customFormat="1" ht="33.75" customHeight="1" spans="1:28">
      <c r="A4" s="174" t="s">
        <v>44</v>
      </c>
      <c r="B4" s="175"/>
      <c r="C4" s="176"/>
      <c r="D4" s="177" t="s">
        <v>45</v>
      </c>
      <c r="E4" s="178" t="s">
        <v>46</v>
      </c>
      <c r="F4" s="178"/>
      <c r="G4" s="178"/>
      <c r="H4" s="178"/>
      <c r="I4" s="178"/>
      <c r="J4" s="178"/>
      <c r="K4" s="191" t="s">
        <v>47</v>
      </c>
      <c r="L4" s="191"/>
      <c r="M4" s="191"/>
      <c r="N4" s="191"/>
      <c r="O4" s="174" t="s">
        <v>48</v>
      </c>
      <c r="P4" s="192"/>
      <c r="Q4" s="161" t="s">
        <v>49</v>
      </c>
      <c r="R4" s="161"/>
      <c r="S4" s="161"/>
      <c r="T4" s="157" t="s">
        <v>50</v>
      </c>
      <c r="U4" s="158"/>
      <c r="V4" s="159"/>
      <c r="W4" s="157" t="s">
        <v>51</v>
      </c>
      <c r="X4" s="158"/>
      <c r="Y4" s="158"/>
      <c r="Z4" s="159"/>
      <c r="AA4" s="198" t="s">
        <v>52</v>
      </c>
      <c r="AB4" s="161" t="s">
        <v>53</v>
      </c>
    </row>
    <row r="5" s="168" customFormat="1" ht="24.95" customHeight="1" spans="1:28">
      <c r="A5" s="177" t="s">
        <v>54</v>
      </c>
      <c r="B5" s="177" t="s">
        <v>55</v>
      </c>
      <c r="C5" s="177" t="s">
        <v>56</v>
      </c>
      <c r="D5" s="179"/>
      <c r="E5" s="159" t="s">
        <v>57</v>
      </c>
      <c r="F5" s="177" t="s">
        <v>58</v>
      </c>
      <c r="G5" s="177" t="s">
        <v>59</v>
      </c>
      <c r="H5" s="177" t="s">
        <v>60</v>
      </c>
      <c r="I5" s="177" t="s">
        <v>61</v>
      </c>
      <c r="J5" s="177" t="s">
        <v>62</v>
      </c>
      <c r="K5" s="191" t="s">
        <v>63</v>
      </c>
      <c r="L5" s="191"/>
      <c r="M5" s="191" t="s">
        <v>64</v>
      </c>
      <c r="N5" s="191"/>
      <c r="O5" s="177" t="s">
        <v>65</v>
      </c>
      <c r="P5" s="177" t="s">
        <v>66</v>
      </c>
      <c r="Q5" s="161" t="s">
        <v>57</v>
      </c>
      <c r="R5" s="161" t="s">
        <v>67</v>
      </c>
      <c r="S5" s="161"/>
      <c r="T5" s="161" t="s">
        <v>57</v>
      </c>
      <c r="U5" s="161" t="s">
        <v>67</v>
      </c>
      <c r="V5" s="161"/>
      <c r="W5" s="161" t="s">
        <v>57</v>
      </c>
      <c r="X5" s="161" t="s">
        <v>67</v>
      </c>
      <c r="Y5" s="161"/>
      <c r="Z5" s="161"/>
      <c r="AA5" s="199"/>
      <c r="AB5" s="161"/>
    </row>
    <row r="6" s="168" customFormat="1" ht="24.95" customHeight="1" spans="1:28">
      <c r="A6" s="179"/>
      <c r="B6" s="179"/>
      <c r="C6" s="179"/>
      <c r="D6" s="179"/>
      <c r="E6" s="180"/>
      <c r="F6" s="179"/>
      <c r="G6" s="179"/>
      <c r="H6" s="179"/>
      <c r="I6" s="179"/>
      <c r="J6" s="179"/>
      <c r="K6" s="193" t="s">
        <v>68</v>
      </c>
      <c r="L6" s="193" t="s">
        <v>69</v>
      </c>
      <c r="M6" s="193" t="s">
        <v>68</v>
      </c>
      <c r="N6" s="193" t="s">
        <v>69</v>
      </c>
      <c r="O6" s="179"/>
      <c r="P6" s="179"/>
      <c r="Q6" s="161"/>
      <c r="R6" s="177" t="s">
        <v>70</v>
      </c>
      <c r="S6" s="177" t="s">
        <v>71</v>
      </c>
      <c r="T6" s="161"/>
      <c r="U6" s="177" t="s">
        <v>70</v>
      </c>
      <c r="V6" s="177" t="s">
        <v>71</v>
      </c>
      <c r="W6" s="161"/>
      <c r="X6" s="177" t="s">
        <v>72</v>
      </c>
      <c r="Y6" s="177" t="s">
        <v>73</v>
      </c>
      <c r="Z6" s="177" t="s">
        <v>71</v>
      </c>
      <c r="AA6" s="199"/>
      <c r="AB6" s="161"/>
    </row>
    <row r="7" s="168" customFormat="1" ht="51" customHeight="1" spans="1:28">
      <c r="A7" s="181"/>
      <c r="B7" s="181"/>
      <c r="C7" s="181"/>
      <c r="D7" s="179"/>
      <c r="E7" s="182"/>
      <c r="F7" s="181"/>
      <c r="G7" s="181"/>
      <c r="H7" s="181"/>
      <c r="I7" s="181"/>
      <c r="J7" s="179"/>
      <c r="K7" s="194"/>
      <c r="L7" s="194"/>
      <c r="M7" s="194"/>
      <c r="N7" s="194"/>
      <c r="O7" s="179"/>
      <c r="P7" s="179"/>
      <c r="Q7" s="161"/>
      <c r="R7" s="197"/>
      <c r="S7" s="197"/>
      <c r="T7" s="161"/>
      <c r="U7" s="197"/>
      <c r="V7" s="197"/>
      <c r="W7" s="161"/>
      <c r="X7" s="197"/>
      <c r="Y7" s="197"/>
      <c r="Z7" s="197"/>
      <c r="AA7" s="200"/>
      <c r="AB7" s="161"/>
    </row>
    <row r="8" s="169" customFormat="1" ht="27.75" customHeight="1" spans="1:28">
      <c r="A8" s="183" t="s">
        <v>74</v>
      </c>
      <c r="B8" s="184"/>
      <c r="C8" s="185"/>
      <c r="D8" s="25"/>
      <c r="E8" s="186">
        <f>SUBTOTAL(109,E10:E12)</f>
        <v>34.72</v>
      </c>
      <c r="F8" s="186">
        <f t="shared" ref="F8:Z8" si="0">SUBTOTAL(109,F10:F12)</f>
        <v>0</v>
      </c>
      <c r="G8" s="186">
        <f t="shared" si="0"/>
        <v>0</v>
      </c>
      <c r="H8" s="186">
        <f t="shared" si="0"/>
        <v>34.72</v>
      </c>
      <c r="I8" s="186">
        <f t="shared" si="0"/>
        <v>0</v>
      </c>
      <c r="J8" s="186">
        <f t="shared" si="0"/>
        <v>0</v>
      </c>
      <c r="K8" s="186"/>
      <c r="L8" s="186">
        <f t="shared" si="0"/>
        <v>34.72</v>
      </c>
      <c r="M8" s="186">
        <f t="shared" si="0"/>
        <v>0</v>
      </c>
      <c r="N8" s="186">
        <f t="shared" si="0"/>
        <v>0</v>
      </c>
      <c r="O8" s="186"/>
      <c r="P8" s="186"/>
      <c r="Q8" s="186">
        <f t="shared" si="0"/>
        <v>21565</v>
      </c>
      <c r="R8" s="186">
        <f t="shared" si="0"/>
        <v>6944</v>
      </c>
      <c r="S8" s="186">
        <f t="shared" si="0"/>
        <v>14621</v>
      </c>
      <c r="T8" s="186">
        <f t="shared" si="0"/>
        <v>10123</v>
      </c>
      <c r="U8" s="186">
        <f t="shared" si="0"/>
        <v>3000</v>
      </c>
      <c r="V8" s="186">
        <f t="shared" si="0"/>
        <v>7123</v>
      </c>
      <c r="W8" s="186">
        <f t="shared" si="0"/>
        <v>11442</v>
      </c>
      <c r="X8" s="186">
        <f t="shared" si="0"/>
        <v>2460</v>
      </c>
      <c r="Y8" s="186">
        <f t="shared" si="0"/>
        <v>0</v>
      </c>
      <c r="Z8" s="186">
        <f t="shared" si="0"/>
        <v>8982</v>
      </c>
      <c r="AA8" s="186"/>
      <c r="AB8" s="186"/>
    </row>
    <row r="9" s="169" customFormat="1" ht="27.75" customHeight="1" spans="1:28">
      <c r="A9" s="183" t="s">
        <v>86</v>
      </c>
      <c r="B9" s="184"/>
      <c r="C9" s="185"/>
      <c r="D9" s="25"/>
      <c r="E9" s="186">
        <f>SUBTOTAL(109,E10)</f>
        <v>19.8</v>
      </c>
      <c r="F9" s="186">
        <f t="shared" ref="F9:Z9" si="1">SUBTOTAL(109,F10)</f>
        <v>0</v>
      </c>
      <c r="G9" s="186">
        <f t="shared" si="1"/>
        <v>0</v>
      </c>
      <c r="H9" s="186">
        <f t="shared" si="1"/>
        <v>19.8</v>
      </c>
      <c r="I9" s="186">
        <f t="shared" si="1"/>
        <v>0</v>
      </c>
      <c r="J9" s="186">
        <f t="shared" si="1"/>
        <v>0</v>
      </c>
      <c r="K9" s="186"/>
      <c r="L9" s="186">
        <f t="shared" si="1"/>
        <v>19.8</v>
      </c>
      <c r="M9" s="186">
        <f t="shared" si="1"/>
        <v>0</v>
      </c>
      <c r="N9" s="186">
        <f t="shared" si="1"/>
        <v>0</v>
      </c>
      <c r="O9" s="186"/>
      <c r="P9" s="186"/>
      <c r="Q9" s="186">
        <f t="shared" si="1"/>
        <v>8083</v>
      </c>
      <c r="R9" s="186">
        <f t="shared" si="1"/>
        <v>3960</v>
      </c>
      <c r="S9" s="186">
        <f t="shared" si="1"/>
        <v>4123</v>
      </c>
      <c r="T9" s="186">
        <f t="shared" si="1"/>
        <v>5623</v>
      </c>
      <c r="U9" s="186">
        <f t="shared" si="1"/>
        <v>1500</v>
      </c>
      <c r="V9" s="186">
        <f t="shared" si="1"/>
        <v>4123</v>
      </c>
      <c r="W9" s="186">
        <f t="shared" si="1"/>
        <v>2460</v>
      </c>
      <c r="X9" s="186">
        <f t="shared" si="1"/>
        <v>2460</v>
      </c>
      <c r="Y9" s="186">
        <f t="shared" si="1"/>
        <v>0</v>
      </c>
      <c r="Z9" s="186">
        <f t="shared" si="1"/>
        <v>0</v>
      </c>
      <c r="AA9" s="186"/>
      <c r="AB9" s="186"/>
    </row>
    <row r="10" s="170" customFormat="1" ht="27.75" customHeight="1" spans="1:28">
      <c r="A10" s="187" t="s">
        <v>76</v>
      </c>
      <c r="B10" s="188" t="s">
        <v>77</v>
      </c>
      <c r="C10" s="189" t="s">
        <v>87</v>
      </c>
      <c r="D10" s="190" t="s">
        <v>88</v>
      </c>
      <c r="E10" s="187">
        <f>SUM(F10:I10)</f>
        <v>19.8</v>
      </c>
      <c r="F10" s="187"/>
      <c r="G10" s="187"/>
      <c r="H10" s="187">
        <v>19.8</v>
      </c>
      <c r="I10" s="187"/>
      <c r="J10" s="187"/>
      <c r="K10" s="187">
        <v>7.5</v>
      </c>
      <c r="L10" s="187">
        <v>19.8</v>
      </c>
      <c r="M10" s="187"/>
      <c r="N10" s="187"/>
      <c r="O10" s="195">
        <v>2022</v>
      </c>
      <c r="P10" s="196">
        <v>2024</v>
      </c>
      <c r="Q10" s="187">
        <v>8083</v>
      </c>
      <c r="R10" s="187">
        <v>3960</v>
      </c>
      <c r="S10" s="187">
        <v>4123</v>
      </c>
      <c r="T10" s="187">
        <f>SUM(U10:V10)</f>
        <v>5623</v>
      </c>
      <c r="U10" s="187">
        <v>1500</v>
      </c>
      <c r="V10" s="187">
        <v>4123</v>
      </c>
      <c r="W10" s="187">
        <f>SUM(X10:Z10)</f>
        <v>2460</v>
      </c>
      <c r="X10" s="187">
        <v>2460</v>
      </c>
      <c r="Y10" s="187"/>
      <c r="Z10" s="187">
        <v>0</v>
      </c>
      <c r="AA10" s="187" t="s">
        <v>80</v>
      </c>
      <c r="AB10" s="187"/>
    </row>
    <row r="11" s="169" customFormat="1" ht="27.75" customHeight="1" spans="1:28">
      <c r="A11" s="183" t="s">
        <v>89</v>
      </c>
      <c r="B11" s="184"/>
      <c r="C11" s="185"/>
      <c r="D11" s="25"/>
      <c r="E11" s="186">
        <f t="shared" ref="E11:J11" si="2">SUBTOTAL(109,E12)</f>
        <v>14.92</v>
      </c>
      <c r="F11" s="186">
        <f t="shared" si="2"/>
        <v>0</v>
      </c>
      <c r="G11" s="186">
        <f t="shared" si="2"/>
        <v>0</v>
      </c>
      <c r="H11" s="186">
        <f t="shared" si="2"/>
        <v>14.92</v>
      </c>
      <c r="I11" s="186">
        <f t="shared" si="2"/>
        <v>0</v>
      </c>
      <c r="J11" s="186">
        <f t="shared" si="2"/>
        <v>0</v>
      </c>
      <c r="K11" s="186"/>
      <c r="L11" s="186">
        <f t="shared" ref="L11:N11" si="3">SUBTOTAL(109,L12)</f>
        <v>14.92</v>
      </c>
      <c r="M11" s="186">
        <f t="shared" si="3"/>
        <v>0</v>
      </c>
      <c r="N11" s="186">
        <f t="shared" si="3"/>
        <v>0</v>
      </c>
      <c r="O11" s="186"/>
      <c r="P11" s="186"/>
      <c r="Q11" s="186">
        <f t="shared" ref="Q11:Z11" si="4">SUBTOTAL(109,Q12)</f>
        <v>13482</v>
      </c>
      <c r="R11" s="186">
        <f t="shared" si="4"/>
        <v>2984</v>
      </c>
      <c r="S11" s="186">
        <f t="shared" si="4"/>
        <v>10498</v>
      </c>
      <c r="T11" s="186">
        <f t="shared" si="4"/>
        <v>4500</v>
      </c>
      <c r="U11" s="186">
        <f t="shared" si="4"/>
        <v>1500</v>
      </c>
      <c r="V11" s="186">
        <f t="shared" si="4"/>
        <v>3000</v>
      </c>
      <c r="W11" s="186">
        <f t="shared" si="4"/>
        <v>8982</v>
      </c>
      <c r="X11" s="186">
        <f t="shared" si="4"/>
        <v>0</v>
      </c>
      <c r="Y11" s="186">
        <f t="shared" si="4"/>
        <v>0</v>
      </c>
      <c r="Z11" s="186">
        <f t="shared" si="4"/>
        <v>8982</v>
      </c>
      <c r="AA11" s="186"/>
      <c r="AB11" s="186"/>
    </row>
    <row r="12" s="170" customFormat="1" ht="27.75" customHeight="1" spans="1:28">
      <c r="A12" s="187" t="s">
        <v>76</v>
      </c>
      <c r="B12" s="188" t="s">
        <v>90</v>
      </c>
      <c r="C12" s="189" t="s">
        <v>91</v>
      </c>
      <c r="D12" s="190" t="s">
        <v>92</v>
      </c>
      <c r="E12" s="187">
        <f>SUM(F12:I12)</f>
        <v>14.92</v>
      </c>
      <c r="F12" s="187"/>
      <c r="G12" s="187"/>
      <c r="H12" s="187">
        <v>14.92</v>
      </c>
      <c r="I12" s="187"/>
      <c r="J12" s="187"/>
      <c r="K12" s="187">
        <v>6.5</v>
      </c>
      <c r="L12" s="187">
        <v>14.92</v>
      </c>
      <c r="M12" s="187"/>
      <c r="N12" s="187"/>
      <c r="O12" s="195">
        <v>2023</v>
      </c>
      <c r="P12" s="196">
        <v>2024</v>
      </c>
      <c r="Q12" s="187">
        <v>13482</v>
      </c>
      <c r="R12" s="187">
        <v>2984</v>
      </c>
      <c r="S12" s="187">
        <v>10498</v>
      </c>
      <c r="T12" s="187">
        <f>SUM(U12:V12)</f>
        <v>4500</v>
      </c>
      <c r="U12" s="187">
        <v>1500</v>
      </c>
      <c r="V12" s="187">
        <v>3000</v>
      </c>
      <c r="W12" s="187">
        <f>SUM(X12:Z12)</f>
        <v>8982</v>
      </c>
      <c r="X12" s="187"/>
      <c r="Y12" s="187"/>
      <c r="Z12" s="187">
        <v>8982</v>
      </c>
      <c r="AA12" s="187" t="s">
        <v>93</v>
      </c>
      <c r="AB12" s="187">
        <v>0</v>
      </c>
    </row>
  </sheetData>
  <mergeCells count="52">
    <mergeCell ref="A1:B1"/>
    <mergeCell ref="A2:AB2"/>
    <mergeCell ref="A3:C3"/>
    <mergeCell ref="E3:G3"/>
    <mergeCell ref="H3:K3"/>
    <mergeCell ref="L3:N3"/>
    <mergeCell ref="O3:Q3"/>
    <mergeCell ref="R3:T3"/>
    <mergeCell ref="AA3:AB3"/>
    <mergeCell ref="A4:C4"/>
    <mergeCell ref="E4:J4"/>
    <mergeCell ref="K4:N4"/>
    <mergeCell ref="O4:P4"/>
    <mergeCell ref="Q4:S4"/>
    <mergeCell ref="T4:V4"/>
    <mergeCell ref="W4:Z4"/>
    <mergeCell ref="K5:L5"/>
    <mergeCell ref="M5:N5"/>
    <mergeCell ref="R5:S5"/>
    <mergeCell ref="U5:V5"/>
    <mergeCell ref="X5:Z5"/>
    <mergeCell ref="A8:C8"/>
    <mergeCell ref="A9:C9"/>
    <mergeCell ref="A11:C11"/>
    <mergeCell ref="A5:A7"/>
    <mergeCell ref="B5:B7"/>
    <mergeCell ref="C5:C7"/>
    <mergeCell ref="D4:D7"/>
    <mergeCell ref="E5:E7"/>
    <mergeCell ref="F5:F7"/>
    <mergeCell ref="G5:G7"/>
    <mergeCell ref="H5:H7"/>
    <mergeCell ref="I5:I7"/>
    <mergeCell ref="J5:J7"/>
    <mergeCell ref="K6:K7"/>
    <mergeCell ref="L6:L7"/>
    <mergeCell ref="M6:M7"/>
    <mergeCell ref="N6:N7"/>
    <mergeCell ref="O5:O7"/>
    <mergeCell ref="P5:P7"/>
    <mergeCell ref="Q5:Q7"/>
    <mergeCell ref="R6:R7"/>
    <mergeCell ref="S6:S7"/>
    <mergeCell ref="T5:T7"/>
    <mergeCell ref="U6:U7"/>
    <mergeCell ref="V6:V7"/>
    <mergeCell ref="W5:W7"/>
    <mergeCell ref="X6:X7"/>
    <mergeCell ref="Y6:Y7"/>
    <mergeCell ref="Z6:Z7"/>
    <mergeCell ref="AA4:AA7"/>
    <mergeCell ref="AB4:AB7"/>
  </mergeCells>
  <conditionalFormatting sqref="F5:N5 F6:I6 E4:E6">
    <cfRule type="cellIs" dxfId="0" priority="4" stopIfTrue="1" operator="equal">
      <formula>0</formula>
    </cfRule>
  </conditionalFormatting>
  <printOptions horizontalCentered="1"/>
  <pageMargins left="0.393055555555556" right="0.393055555555556" top="0.393055555555556" bottom="0.393055555555556" header="0.5" footer="0.196527777777778"/>
  <pageSetup paperSize="8" scale="88"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30"/>
  <sheetViews>
    <sheetView showZeros="0" view="pageBreakPreview" zoomScaleNormal="100" topLeftCell="A2" workbookViewId="0">
      <selection activeCell="F16" sqref="F16"/>
    </sheetView>
  </sheetViews>
  <sheetFormatPr defaultColWidth="9" defaultRowHeight="11.25"/>
  <cols>
    <col min="1" max="3" width="7.125" style="143" customWidth="1"/>
    <col min="4" max="4" width="8.875" style="143" customWidth="1"/>
    <col min="5" max="5" width="10.625" style="143" customWidth="1"/>
    <col min="6" max="6" width="9" style="143"/>
    <col min="7" max="7" width="9.75" style="143" customWidth="1"/>
    <col min="8" max="10" width="7.875" style="143" customWidth="1"/>
    <col min="11" max="12" width="7.125" style="143" customWidth="1"/>
    <col min="13" max="15" width="8.25" style="143" customWidth="1"/>
    <col min="16" max="17" width="6" style="143" customWidth="1"/>
    <col min="18" max="21" width="7.25" style="143" customWidth="1"/>
    <col min="22" max="22" width="9.75" style="143" customWidth="1"/>
    <col min="23" max="26" width="7.25" style="143" customWidth="1"/>
    <col min="27" max="27" width="21.25" style="143" customWidth="1"/>
    <col min="28" max="28" width="15" style="143" customWidth="1"/>
    <col min="29" max="31" width="9" style="143"/>
    <col min="32" max="16384" width="9" style="145"/>
  </cols>
  <sheetData>
    <row r="1" s="142" customFormat="1" ht="15.95" customHeight="1" spans="1:2">
      <c r="A1" s="146" t="s">
        <v>94</v>
      </c>
      <c r="B1" s="146"/>
    </row>
    <row r="2" s="143" customFormat="1" ht="18.75" customHeight="1" spans="1:29">
      <c r="A2" s="147" t="s">
        <v>17</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row>
    <row r="3" s="143" customFormat="1" ht="18.75" customHeight="1" spans="1:29">
      <c r="A3" s="57"/>
      <c r="B3" s="57"/>
      <c r="C3" s="57"/>
      <c r="D3" s="148"/>
      <c r="E3" s="57"/>
      <c r="F3" s="57"/>
      <c r="G3" s="57"/>
      <c r="H3" s="57"/>
      <c r="I3" s="57"/>
      <c r="J3" s="57"/>
      <c r="K3" s="57"/>
      <c r="L3" s="57"/>
      <c r="M3" s="57"/>
      <c r="N3" s="57"/>
      <c r="O3" s="57"/>
      <c r="P3" s="57"/>
      <c r="Q3" s="57"/>
      <c r="R3" s="57"/>
      <c r="S3" s="57"/>
      <c r="T3" s="147"/>
      <c r="U3" s="147"/>
      <c r="V3" s="147"/>
      <c r="W3" s="147"/>
      <c r="X3" s="147"/>
      <c r="Y3" s="147"/>
      <c r="Z3" s="147"/>
      <c r="AA3" s="162"/>
      <c r="AB3" s="163" t="s">
        <v>43</v>
      </c>
      <c r="AC3" s="163"/>
    </row>
    <row r="4" s="144" customFormat="1" ht="36" customHeight="1" spans="1:31">
      <c r="A4" s="149" t="s">
        <v>95</v>
      </c>
      <c r="B4" s="149"/>
      <c r="C4" s="149"/>
      <c r="D4" s="149" t="s">
        <v>96</v>
      </c>
      <c r="E4" s="149" t="s">
        <v>97</v>
      </c>
      <c r="F4" s="149" t="s">
        <v>98</v>
      </c>
      <c r="G4" s="150" t="s">
        <v>99</v>
      </c>
      <c r="H4" s="150" t="s">
        <v>100</v>
      </c>
      <c r="I4" s="150" t="s">
        <v>101</v>
      </c>
      <c r="J4" s="149" t="s">
        <v>102</v>
      </c>
      <c r="K4" s="150" t="s">
        <v>103</v>
      </c>
      <c r="L4" s="150"/>
      <c r="M4" s="149" t="s">
        <v>104</v>
      </c>
      <c r="N4" s="149"/>
      <c r="O4" s="149"/>
      <c r="P4" s="149" t="s">
        <v>48</v>
      </c>
      <c r="Q4" s="149"/>
      <c r="R4" s="157" t="s">
        <v>49</v>
      </c>
      <c r="S4" s="158"/>
      <c r="T4" s="159"/>
      <c r="U4" s="160" t="s">
        <v>105</v>
      </c>
      <c r="V4" s="160"/>
      <c r="W4" s="160"/>
      <c r="X4" s="20" t="s">
        <v>51</v>
      </c>
      <c r="Y4" s="20"/>
      <c r="Z4" s="20"/>
      <c r="AA4" s="149" t="s">
        <v>106</v>
      </c>
      <c r="AB4" s="150" t="s">
        <v>52</v>
      </c>
      <c r="AC4" s="161" t="s">
        <v>107</v>
      </c>
      <c r="AD4" s="164" t="s">
        <v>108</v>
      </c>
      <c r="AE4" s="164" t="s">
        <v>109</v>
      </c>
    </row>
    <row r="5" s="144" customFormat="1" ht="23.25" customHeight="1" spans="1:31">
      <c r="A5" s="149" t="s">
        <v>54</v>
      </c>
      <c r="B5" s="149" t="s">
        <v>110</v>
      </c>
      <c r="C5" s="149" t="s">
        <v>111</v>
      </c>
      <c r="D5" s="149"/>
      <c r="E5" s="149"/>
      <c r="F5" s="149"/>
      <c r="G5" s="150"/>
      <c r="H5" s="150"/>
      <c r="I5" s="150"/>
      <c r="J5" s="149"/>
      <c r="K5" s="150" t="s">
        <v>112</v>
      </c>
      <c r="L5" s="150" t="s">
        <v>113</v>
      </c>
      <c r="M5" s="150" t="s">
        <v>114</v>
      </c>
      <c r="N5" s="149" t="s">
        <v>115</v>
      </c>
      <c r="O5" s="149" t="s">
        <v>116</v>
      </c>
      <c r="P5" s="149" t="s">
        <v>65</v>
      </c>
      <c r="Q5" s="149" t="s">
        <v>66</v>
      </c>
      <c r="R5" s="161" t="s">
        <v>57</v>
      </c>
      <c r="S5" s="161" t="s">
        <v>67</v>
      </c>
      <c r="T5" s="161"/>
      <c r="U5" s="161" t="s">
        <v>57</v>
      </c>
      <c r="V5" s="161" t="s">
        <v>67</v>
      </c>
      <c r="W5" s="161"/>
      <c r="X5" s="161" t="s">
        <v>57</v>
      </c>
      <c r="Y5" s="161" t="s">
        <v>67</v>
      </c>
      <c r="Z5" s="161"/>
      <c r="AA5" s="149"/>
      <c r="AB5" s="150"/>
      <c r="AC5" s="161"/>
      <c r="AD5" s="164"/>
      <c r="AE5" s="164"/>
    </row>
    <row r="6" s="144" customFormat="1" ht="45" customHeight="1" spans="1:31">
      <c r="A6" s="149"/>
      <c r="B6" s="149"/>
      <c r="C6" s="149"/>
      <c r="D6" s="149"/>
      <c r="E6" s="149"/>
      <c r="F6" s="149"/>
      <c r="G6" s="150"/>
      <c r="H6" s="150"/>
      <c r="I6" s="150"/>
      <c r="J6" s="149"/>
      <c r="K6" s="150"/>
      <c r="L6" s="150"/>
      <c r="M6" s="150"/>
      <c r="N6" s="149"/>
      <c r="O6" s="149"/>
      <c r="P6" s="149"/>
      <c r="Q6" s="149"/>
      <c r="R6" s="161"/>
      <c r="S6" s="20" t="s">
        <v>70</v>
      </c>
      <c r="T6" s="20" t="s">
        <v>71</v>
      </c>
      <c r="U6" s="161"/>
      <c r="V6" s="20" t="s">
        <v>70</v>
      </c>
      <c r="W6" s="20" t="s">
        <v>71</v>
      </c>
      <c r="X6" s="161"/>
      <c r="Y6" s="20" t="s">
        <v>72</v>
      </c>
      <c r="Z6" s="20" t="s">
        <v>71</v>
      </c>
      <c r="AA6" s="149"/>
      <c r="AB6" s="150"/>
      <c r="AC6" s="161"/>
      <c r="AD6" s="164"/>
      <c r="AE6" s="164"/>
    </row>
    <row r="7" s="144" customFormat="1" ht="33" customHeight="1" spans="1:31">
      <c r="A7" s="151" t="s">
        <v>74</v>
      </c>
      <c r="B7" s="152"/>
      <c r="C7" s="153"/>
      <c r="D7" s="150"/>
      <c r="E7" s="150"/>
      <c r="F7" s="154"/>
      <c r="G7" s="154"/>
      <c r="H7" s="150"/>
      <c r="I7" s="150"/>
      <c r="J7" s="150"/>
      <c r="K7" s="150">
        <f t="shared" ref="K7:O7" si="0">SUBTOTAL(109,K9)</f>
        <v>0</v>
      </c>
      <c r="L7" s="150">
        <f t="shared" si="0"/>
        <v>1</v>
      </c>
      <c r="M7" s="150">
        <f t="shared" si="0"/>
        <v>2048</v>
      </c>
      <c r="N7" s="150">
        <f t="shared" si="0"/>
        <v>256</v>
      </c>
      <c r="O7" s="150">
        <f t="shared" si="0"/>
        <v>8</v>
      </c>
      <c r="P7" s="150"/>
      <c r="Q7" s="150"/>
      <c r="R7" s="150">
        <f t="shared" ref="R7:Z7" si="1">SUBTOTAL(109,R9)</f>
        <v>2160</v>
      </c>
      <c r="S7" s="150">
        <f t="shared" si="1"/>
        <v>819</v>
      </c>
      <c r="T7" s="150">
        <f t="shared" si="1"/>
        <v>1341</v>
      </c>
      <c r="U7" s="150">
        <f t="shared" si="1"/>
        <v>1000</v>
      </c>
      <c r="V7" s="150">
        <f t="shared" si="1"/>
        <v>819</v>
      </c>
      <c r="W7" s="150">
        <f t="shared" si="1"/>
        <v>181</v>
      </c>
      <c r="X7" s="150">
        <f t="shared" si="1"/>
        <v>1160</v>
      </c>
      <c r="Y7" s="150">
        <f t="shared" si="1"/>
        <v>0</v>
      </c>
      <c r="Z7" s="150">
        <f t="shared" si="1"/>
        <v>1160</v>
      </c>
      <c r="AA7" s="165"/>
      <c r="AB7" s="150"/>
      <c r="AC7" s="161"/>
      <c r="AD7" s="161"/>
      <c r="AE7" s="161"/>
    </row>
    <row r="8" s="144" customFormat="1" ht="33" customHeight="1" spans="1:31">
      <c r="A8" s="151" t="s">
        <v>86</v>
      </c>
      <c r="B8" s="152"/>
      <c r="C8" s="153"/>
      <c r="D8" s="150"/>
      <c r="E8" s="150"/>
      <c r="F8" s="154"/>
      <c r="G8" s="154"/>
      <c r="H8" s="150"/>
      <c r="I8" s="150"/>
      <c r="J8" s="150"/>
      <c r="K8" s="150">
        <f t="shared" ref="K8:O8" si="2">SUBTOTAL(109,K9)</f>
        <v>0</v>
      </c>
      <c r="L8" s="150">
        <f t="shared" si="2"/>
        <v>1</v>
      </c>
      <c r="M8" s="150">
        <f t="shared" si="2"/>
        <v>2048</v>
      </c>
      <c r="N8" s="150">
        <f t="shared" si="2"/>
        <v>256</v>
      </c>
      <c r="O8" s="150">
        <f t="shared" si="2"/>
        <v>8</v>
      </c>
      <c r="P8" s="150"/>
      <c r="Q8" s="150"/>
      <c r="R8" s="150">
        <f t="shared" ref="R8:Z8" si="3">SUBTOTAL(109,R9)</f>
        <v>2160</v>
      </c>
      <c r="S8" s="150">
        <f t="shared" si="3"/>
        <v>819</v>
      </c>
      <c r="T8" s="150">
        <f t="shared" si="3"/>
        <v>1341</v>
      </c>
      <c r="U8" s="150">
        <f t="shared" si="3"/>
        <v>1000</v>
      </c>
      <c r="V8" s="150">
        <f t="shared" si="3"/>
        <v>819</v>
      </c>
      <c r="W8" s="150">
        <f t="shared" si="3"/>
        <v>181</v>
      </c>
      <c r="X8" s="150">
        <f t="shared" si="3"/>
        <v>1160</v>
      </c>
      <c r="Y8" s="150">
        <f t="shared" si="3"/>
        <v>0</v>
      </c>
      <c r="Z8" s="150">
        <f t="shared" si="3"/>
        <v>1160</v>
      </c>
      <c r="AA8" s="165"/>
      <c r="AB8" s="150"/>
      <c r="AC8" s="161"/>
      <c r="AD8" s="161"/>
      <c r="AE8" s="161"/>
    </row>
    <row r="9" s="143" customFormat="1" ht="48.95" customHeight="1" spans="1:32">
      <c r="A9" s="155" t="s">
        <v>76</v>
      </c>
      <c r="B9" s="155" t="s">
        <v>77</v>
      </c>
      <c r="C9" s="155" t="s">
        <v>117</v>
      </c>
      <c r="D9" s="155" t="s">
        <v>118</v>
      </c>
      <c r="E9" s="155" t="s">
        <v>119</v>
      </c>
      <c r="F9" s="156" t="s">
        <v>120</v>
      </c>
      <c r="G9" s="156" t="s">
        <v>121</v>
      </c>
      <c r="H9" s="155" t="s">
        <v>61</v>
      </c>
      <c r="I9" s="155" t="s">
        <v>122</v>
      </c>
      <c r="J9" s="155" t="s">
        <v>123</v>
      </c>
      <c r="K9" s="155"/>
      <c r="L9" s="155">
        <v>1</v>
      </c>
      <c r="M9" s="155">
        <v>2048</v>
      </c>
      <c r="N9" s="155">
        <v>256</v>
      </c>
      <c r="O9" s="155">
        <v>8</v>
      </c>
      <c r="P9" s="155">
        <v>2023</v>
      </c>
      <c r="Q9" s="155">
        <v>2024</v>
      </c>
      <c r="R9" s="155">
        <v>2160</v>
      </c>
      <c r="S9" s="155">
        <v>819</v>
      </c>
      <c r="T9" s="155">
        <v>1341</v>
      </c>
      <c r="U9" s="155">
        <f>SUM(V9:W9)</f>
        <v>1000</v>
      </c>
      <c r="V9" s="155">
        <v>819</v>
      </c>
      <c r="W9" s="155">
        <v>181</v>
      </c>
      <c r="X9" s="155">
        <f>SUM(Y9:Z9)</f>
        <v>1160</v>
      </c>
      <c r="Y9" s="155">
        <v>0</v>
      </c>
      <c r="Z9" s="155">
        <v>1160</v>
      </c>
      <c r="AA9" s="166" t="s">
        <v>124</v>
      </c>
      <c r="AB9" s="155" t="s">
        <v>125</v>
      </c>
      <c r="AC9" s="167"/>
      <c r="AD9" s="167">
        <v>1160</v>
      </c>
      <c r="AE9" s="167">
        <v>0</v>
      </c>
      <c r="AF9" s="143">
        <v>1160</v>
      </c>
    </row>
    <row r="10" s="143" customFormat="1"/>
    <row r="11" s="143" customFormat="1"/>
    <row r="12" s="143" customFormat="1"/>
    <row r="13" s="143" customFormat="1"/>
    <row r="14" s="143" customFormat="1"/>
    <row r="15" s="143" customFormat="1"/>
    <row r="16" s="143" customFormat="1"/>
    <row r="17" s="143" customFormat="1"/>
    <row r="18" s="143" customFormat="1"/>
    <row r="19" s="143" customFormat="1"/>
    <row r="20" s="143" customFormat="1"/>
    <row r="21" s="143" customFormat="1"/>
    <row r="22" s="143" customFormat="1"/>
    <row r="23" s="143" customFormat="1"/>
    <row r="24" s="143" customFormat="1"/>
    <row r="25" s="143" customFormat="1"/>
    <row r="26" s="143" customFormat="1"/>
    <row r="27" s="143" customFormat="1"/>
    <row r="28" s="143" customFormat="1"/>
    <row r="29" s="143" customFormat="1"/>
    <row r="30" s="143" customFormat="1"/>
  </sheetData>
  <mergeCells count="46">
    <mergeCell ref="A1:B1"/>
    <mergeCell ref="A2:AC2"/>
    <mergeCell ref="A3:C3"/>
    <mergeCell ref="E3:G3"/>
    <mergeCell ref="H3:J3"/>
    <mergeCell ref="K3:M3"/>
    <mergeCell ref="N3:P3"/>
    <mergeCell ref="Q3:S3"/>
    <mergeCell ref="AB3:AC3"/>
    <mergeCell ref="A4:C4"/>
    <mergeCell ref="K4:L4"/>
    <mergeCell ref="M4:O4"/>
    <mergeCell ref="P4:Q4"/>
    <mergeCell ref="R4:T4"/>
    <mergeCell ref="U4:W4"/>
    <mergeCell ref="X4:Z4"/>
    <mergeCell ref="S5:T5"/>
    <mergeCell ref="V5:W5"/>
    <mergeCell ref="Y5:Z5"/>
    <mergeCell ref="A7:C7"/>
    <mergeCell ref="A8:C8"/>
    <mergeCell ref="A5:A6"/>
    <mergeCell ref="B5:B6"/>
    <mergeCell ref="C5: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U5:U6"/>
    <mergeCell ref="X5:X6"/>
    <mergeCell ref="AA4:AA6"/>
    <mergeCell ref="AB4:AB6"/>
    <mergeCell ref="AC4:AC6"/>
    <mergeCell ref="AD4:AD6"/>
    <mergeCell ref="AE4:AE6"/>
  </mergeCells>
  <conditionalFormatting sqref="AD4">
    <cfRule type="cellIs" dxfId="1" priority="2" stopIfTrue="1" operator="equal">
      <formula>0</formula>
    </cfRule>
  </conditionalFormatting>
  <conditionalFormatting sqref="AE4">
    <cfRule type="cellIs" dxfId="1" priority="1" stopIfTrue="1" operator="equal">
      <formula>0</formula>
    </cfRule>
  </conditionalFormatting>
  <printOptions horizontalCentered="1"/>
  <pageMargins left="0.393055555555556" right="0.393055555555556" top="0.393055555555556" bottom="0.393055555555556" header="0.5" footer="0.196527777777778"/>
  <pageSetup paperSize="8" scale="82"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AB15"/>
  <sheetViews>
    <sheetView view="pageBreakPreview" zoomScaleNormal="100" workbookViewId="0">
      <pane xSplit="5" ySplit="6" topLeftCell="F7" activePane="bottomRight" state="frozen"/>
      <selection/>
      <selection pane="topRight"/>
      <selection pane="bottomLeft"/>
      <selection pane="bottomRight" activeCell="F35" sqref="F35"/>
    </sheetView>
  </sheetViews>
  <sheetFormatPr defaultColWidth="5.875" defaultRowHeight="14.25"/>
  <cols>
    <col min="1" max="1" width="7.75" style="112" customWidth="1"/>
    <col min="2" max="2" width="12" style="112" customWidth="1"/>
    <col min="3" max="4" width="5.875" style="112" customWidth="1"/>
    <col min="5" max="5" width="11.375" style="112" customWidth="1"/>
    <col min="6" max="6" width="14.75" style="112" customWidth="1"/>
    <col min="7" max="7" width="7.125" style="112" customWidth="1"/>
    <col min="8" max="8" width="10.375" style="112" customWidth="1"/>
    <col min="9" max="9" width="10.625" style="112" customWidth="1"/>
    <col min="10" max="10" width="5.625" style="112" customWidth="1"/>
    <col min="11" max="11" width="5.5" style="113" customWidth="1"/>
    <col min="12" max="12" width="6.625" style="113" customWidth="1"/>
    <col min="13" max="16" width="5.5" style="113" customWidth="1"/>
    <col min="17" max="19" width="5.5" style="112" customWidth="1"/>
    <col min="20" max="20" width="7.375" style="113" customWidth="1"/>
    <col min="21" max="21" width="8.5" style="113" customWidth="1"/>
    <col min="22" max="23" width="7.375" style="113" customWidth="1"/>
    <col min="24" max="25" width="8.125" style="113" customWidth="1"/>
    <col min="26" max="26" width="9.75" style="113" customWidth="1"/>
    <col min="27" max="27" width="7.375" style="113" customWidth="1"/>
    <col min="28" max="28" width="9.125" style="112" customWidth="1"/>
    <col min="29" max="29" width="10.875" style="112" customWidth="1"/>
    <col min="30" max="16384" width="5.875" style="112"/>
  </cols>
  <sheetData>
    <row r="1" ht="13.5" spans="1:2">
      <c r="A1" s="114" t="s">
        <v>126</v>
      </c>
      <c r="B1" s="114"/>
    </row>
    <row r="2" ht="24" customHeight="1" spans="1:28">
      <c r="A2" s="115" t="s">
        <v>21</v>
      </c>
      <c r="B2" s="115"/>
      <c r="C2" s="115"/>
      <c r="D2" s="115"/>
      <c r="E2" s="115"/>
      <c r="F2" s="115"/>
      <c r="G2" s="115"/>
      <c r="H2" s="115"/>
      <c r="I2" s="115"/>
      <c r="J2" s="115"/>
      <c r="K2" s="125"/>
      <c r="L2" s="125"/>
      <c r="M2" s="125"/>
      <c r="N2" s="125"/>
      <c r="O2" s="125"/>
      <c r="P2" s="125"/>
      <c r="Q2" s="115"/>
      <c r="R2" s="115"/>
      <c r="S2" s="115"/>
      <c r="T2" s="125"/>
      <c r="U2" s="125"/>
      <c r="V2" s="125"/>
      <c r="W2" s="125"/>
      <c r="X2" s="125"/>
      <c r="Y2" s="125"/>
      <c r="Z2" s="125"/>
      <c r="AA2" s="125"/>
      <c r="AB2" s="115"/>
    </row>
    <row r="3" ht="15.95" customHeight="1" spans="1:28">
      <c r="A3" s="116"/>
      <c r="B3" s="116"/>
      <c r="C3" s="116"/>
      <c r="D3" s="116"/>
      <c r="E3" s="116"/>
      <c r="F3" s="116"/>
      <c r="G3" s="116"/>
      <c r="H3" s="116"/>
      <c r="I3" s="116"/>
      <c r="J3" s="116"/>
      <c r="K3" s="126"/>
      <c r="L3" s="126"/>
      <c r="M3" s="126"/>
      <c r="N3" s="126"/>
      <c r="O3" s="126"/>
      <c r="P3" s="126"/>
      <c r="Q3" s="116"/>
      <c r="R3" s="116"/>
      <c r="S3" s="116"/>
      <c r="T3" s="126"/>
      <c r="U3" s="126"/>
      <c r="V3" s="126"/>
      <c r="W3" s="126"/>
      <c r="X3" s="126"/>
      <c r="Y3" s="126"/>
      <c r="Z3" s="126"/>
      <c r="AA3" s="139" t="s">
        <v>43</v>
      </c>
      <c r="AB3" s="139"/>
    </row>
    <row r="4" s="110" customFormat="1" ht="27" customHeight="1" spans="1:28">
      <c r="A4" s="61" t="s">
        <v>44</v>
      </c>
      <c r="B4" s="61"/>
      <c r="C4" s="61" t="s">
        <v>127</v>
      </c>
      <c r="D4" s="61" t="s">
        <v>128</v>
      </c>
      <c r="E4" s="117" t="s">
        <v>129</v>
      </c>
      <c r="F4" s="117" t="s">
        <v>130</v>
      </c>
      <c r="G4" s="117" t="s">
        <v>131</v>
      </c>
      <c r="H4" s="117" t="s">
        <v>132</v>
      </c>
      <c r="I4" s="117"/>
      <c r="J4" s="117"/>
      <c r="K4" s="127" t="s">
        <v>133</v>
      </c>
      <c r="L4" s="127"/>
      <c r="M4" s="127"/>
      <c r="N4" s="127"/>
      <c r="O4" s="127"/>
      <c r="P4" s="127"/>
      <c r="Q4" s="127"/>
      <c r="R4" s="63" t="s">
        <v>48</v>
      </c>
      <c r="S4" s="63"/>
      <c r="T4" s="26" t="s">
        <v>49</v>
      </c>
      <c r="U4" s="26"/>
      <c r="V4" s="26"/>
      <c r="W4" s="26"/>
      <c r="X4" s="92" t="s">
        <v>51</v>
      </c>
      <c r="Y4" s="93"/>
      <c r="Z4" s="93"/>
      <c r="AA4" s="94"/>
      <c r="AB4" s="62" t="s">
        <v>107</v>
      </c>
    </row>
    <row r="5" s="110" customFormat="1" ht="27" customHeight="1" spans="1:28">
      <c r="A5" s="66" t="s">
        <v>54</v>
      </c>
      <c r="B5" s="66" t="s">
        <v>55</v>
      </c>
      <c r="C5" s="61"/>
      <c r="D5" s="61"/>
      <c r="E5" s="117"/>
      <c r="F5" s="117"/>
      <c r="G5" s="117"/>
      <c r="H5" s="67" t="s">
        <v>134</v>
      </c>
      <c r="I5" s="67" t="s">
        <v>135</v>
      </c>
      <c r="J5" s="67" t="s">
        <v>136</v>
      </c>
      <c r="K5" s="128" t="s">
        <v>137</v>
      </c>
      <c r="L5" s="128" t="s">
        <v>138</v>
      </c>
      <c r="M5" s="128" t="s">
        <v>139</v>
      </c>
      <c r="N5" s="128" t="s">
        <v>140</v>
      </c>
      <c r="O5" s="128" t="s">
        <v>141</v>
      </c>
      <c r="P5" s="128" t="s">
        <v>142</v>
      </c>
      <c r="Q5" s="67" t="s">
        <v>143</v>
      </c>
      <c r="R5" s="67" t="s">
        <v>144</v>
      </c>
      <c r="S5" s="67" t="s">
        <v>145</v>
      </c>
      <c r="T5" s="96" t="s">
        <v>146</v>
      </c>
      <c r="U5" s="96" t="s">
        <v>147</v>
      </c>
      <c r="V5" s="135" t="s">
        <v>67</v>
      </c>
      <c r="W5" s="136"/>
      <c r="X5" s="97" t="s">
        <v>57</v>
      </c>
      <c r="Y5" s="95" t="s">
        <v>67</v>
      </c>
      <c r="Z5" s="95"/>
      <c r="AA5" s="95"/>
      <c r="AB5" s="62"/>
    </row>
    <row r="6" s="110" customFormat="1" ht="39" customHeight="1" spans="1:28">
      <c r="A6" s="69"/>
      <c r="B6" s="69"/>
      <c r="C6" s="61"/>
      <c r="D6" s="61"/>
      <c r="E6" s="117"/>
      <c r="F6" s="117"/>
      <c r="G6" s="117"/>
      <c r="H6" s="70"/>
      <c r="I6" s="70"/>
      <c r="J6" s="70"/>
      <c r="K6" s="129"/>
      <c r="L6" s="129"/>
      <c r="M6" s="129"/>
      <c r="N6" s="129"/>
      <c r="O6" s="129"/>
      <c r="P6" s="129"/>
      <c r="Q6" s="70"/>
      <c r="R6" s="70"/>
      <c r="S6" s="70"/>
      <c r="T6" s="98"/>
      <c r="U6" s="98"/>
      <c r="V6" s="26" t="s">
        <v>70</v>
      </c>
      <c r="W6" s="26" t="s">
        <v>71</v>
      </c>
      <c r="X6" s="99"/>
      <c r="Y6" s="95" t="s">
        <v>148</v>
      </c>
      <c r="Z6" s="26" t="s">
        <v>149</v>
      </c>
      <c r="AA6" s="26" t="s">
        <v>71</v>
      </c>
      <c r="AB6" s="62"/>
    </row>
    <row r="7" s="111" customFormat="1" ht="24.95" customHeight="1" outlineLevel="1" spans="1:28">
      <c r="A7" s="118" t="s">
        <v>74</v>
      </c>
      <c r="B7" s="119"/>
      <c r="C7" s="120"/>
      <c r="D7" s="120"/>
      <c r="E7" s="62"/>
      <c r="F7" s="62"/>
      <c r="G7" s="62"/>
      <c r="H7" s="62"/>
      <c r="I7" s="62"/>
      <c r="J7" s="62"/>
      <c r="K7" s="62"/>
      <c r="L7" s="62"/>
      <c r="M7" s="62">
        <f>SUBTOTAL(9,M9:M15)</f>
        <v>208.5</v>
      </c>
      <c r="N7" s="62"/>
      <c r="O7" s="62"/>
      <c r="P7" s="62"/>
      <c r="Q7" s="62"/>
      <c r="R7" s="62"/>
      <c r="S7" s="62"/>
      <c r="T7" s="62">
        <f t="shared" ref="T7:AA7" si="0">SUBTOTAL(9,T9:T15)</f>
        <v>911</v>
      </c>
      <c r="U7" s="62">
        <f t="shared" si="0"/>
        <v>776</v>
      </c>
      <c r="V7" s="137">
        <f t="shared" si="0"/>
        <v>531</v>
      </c>
      <c r="W7" s="62">
        <f t="shared" si="0"/>
        <v>380</v>
      </c>
      <c r="X7" s="62">
        <f t="shared" si="0"/>
        <v>911</v>
      </c>
      <c r="Y7" s="62">
        <f t="shared" si="0"/>
        <v>531</v>
      </c>
      <c r="Z7" s="62">
        <f t="shared" si="0"/>
        <v>0</v>
      </c>
      <c r="AA7" s="62">
        <f t="shared" si="0"/>
        <v>380</v>
      </c>
      <c r="AB7" s="140"/>
    </row>
    <row r="8" s="111" customFormat="1" ht="24.95" customHeight="1" outlineLevel="1" spans="1:28">
      <c r="A8" s="118" t="s">
        <v>86</v>
      </c>
      <c r="B8" s="119"/>
      <c r="C8" s="120"/>
      <c r="D8" s="120"/>
      <c r="E8" s="121"/>
      <c r="F8" s="121"/>
      <c r="G8" s="121"/>
      <c r="H8" s="121"/>
      <c r="I8" s="121"/>
      <c r="J8" s="121"/>
      <c r="K8" s="121"/>
      <c r="L8" s="121"/>
      <c r="M8" s="121">
        <f>SUBTOTAL(9,M9:M10)</f>
        <v>93.5</v>
      </c>
      <c r="N8" s="121"/>
      <c r="O8" s="121"/>
      <c r="P8" s="121"/>
      <c r="Q8" s="121"/>
      <c r="R8" s="121"/>
      <c r="S8" s="121"/>
      <c r="T8" s="121">
        <f t="shared" ref="T8:AA8" si="1">SUBTOTAL(9,T9:T10)</f>
        <v>585</v>
      </c>
      <c r="U8" s="121">
        <f t="shared" si="1"/>
        <v>474</v>
      </c>
      <c r="V8" s="137">
        <f t="shared" si="1"/>
        <v>281</v>
      </c>
      <c r="W8" s="62">
        <f t="shared" si="1"/>
        <v>304</v>
      </c>
      <c r="X8" s="62">
        <f t="shared" si="1"/>
        <v>585</v>
      </c>
      <c r="Y8" s="62">
        <f t="shared" si="1"/>
        <v>281</v>
      </c>
      <c r="Z8" s="62">
        <f t="shared" si="1"/>
        <v>0</v>
      </c>
      <c r="AA8" s="62">
        <f t="shared" si="1"/>
        <v>304</v>
      </c>
      <c r="AB8" s="140"/>
    </row>
    <row r="9" s="110" customFormat="1" ht="24.95" customHeight="1" outlineLevel="3" spans="1:28">
      <c r="A9" s="122" t="s">
        <v>76</v>
      </c>
      <c r="B9" s="122" t="s">
        <v>77</v>
      </c>
      <c r="C9" s="123"/>
      <c r="D9" s="123"/>
      <c r="E9" s="124" t="s">
        <v>150</v>
      </c>
      <c r="F9" s="124" t="s">
        <v>151</v>
      </c>
      <c r="G9" s="124">
        <v>0.373</v>
      </c>
      <c r="H9" s="124" t="s">
        <v>152</v>
      </c>
      <c r="I9" s="124" t="s">
        <v>153</v>
      </c>
      <c r="J9" s="124" t="s">
        <v>154</v>
      </c>
      <c r="K9" s="124" t="s">
        <v>155</v>
      </c>
      <c r="L9" s="124">
        <v>431.25</v>
      </c>
      <c r="M9" s="124">
        <v>57.5</v>
      </c>
      <c r="N9" s="124" t="s">
        <v>156</v>
      </c>
      <c r="O9" s="124">
        <v>48</v>
      </c>
      <c r="P9" s="124">
        <v>7.5</v>
      </c>
      <c r="Q9" s="124" t="s">
        <v>157</v>
      </c>
      <c r="R9" s="124">
        <v>2024</v>
      </c>
      <c r="S9" s="124">
        <v>2024</v>
      </c>
      <c r="T9" s="124">
        <v>382</v>
      </c>
      <c r="U9" s="124">
        <v>324</v>
      </c>
      <c r="V9" s="138">
        <f>ROUND(MIN(M9*P9*0.4,U9*0.85),0)</f>
        <v>173</v>
      </c>
      <c r="W9" s="130">
        <f t="shared" ref="W9:W12" si="2">T9-V9</f>
        <v>209</v>
      </c>
      <c r="X9" s="130">
        <v>382</v>
      </c>
      <c r="Y9" s="130">
        <v>173</v>
      </c>
      <c r="Z9" s="130"/>
      <c r="AA9" s="130">
        <v>209</v>
      </c>
      <c r="AB9" s="141"/>
    </row>
    <row r="10" s="110" customFormat="1" ht="24.95" customHeight="1" outlineLevel="3" spans="1:28">
      <c r="A10" s="122" t="s">
        <v>76</v>
      </c>
      <c r="B10" s="122" t="s">
        <v>77</v>
      </c>
      <c r="C10" s="123"/>
      <c r="D10" s="123"/>
      <c r="E10" s="124" t="s">
        <v>158</v>
      </c>
      <c r="F10" s="124" t="s">
        <v>159</v>
      </c>
      <c r="G10" s="124">
        <v>0.525</v>
      </c>
      <c r="H10" s="124" t="s">
        <v>160</v>
      </c>
      <c r="I10" s="124" t="s">
        <v>161</v>
      </c>
      <c r="J10" s="124" t="s">
        <v>61</v>
      </c>
      <c r="K10" s="130" t="s">
        <v>155</v>
      </c>
      <c r="L10" s="130">
        <f t="shared" ref="L10:L15" si="3">M10*P10</f>
        <v>270</v>
      </c>
      <c r="M10" s="131">
        <v>36</v>
      </c>
      <c r="N10" s="131" t="s">
        <v>162</v>
      </c>
      <c r="O10" s="132">
        <v>30</v>
      </c>
      <c r="P10" s="131">
        <v>7.5</v>
      </c>
      <c r="Q10" s="131" t="s">
        <v>163</v>
      </c>
      <c r="R10" s="131">
        <v>2024</v>
      </c>
      <c r="S10" s="131">
        <v>2024</v>
      </c>
      <c r="T10" s="131">
        <v>203</v>
      </c>
      <c r="U10" s="132">
        <v>150</v>
      </c>
      <c r="V10" s="138">
        <f>ROUND(MIN(M10*P10*0.4,U10*0.85),0)</f>
        <v>108</v>
      </c>
      <c r="W10" s="130">
        <f t="shared" si="2"/>
        <v>95</v>
      </c>
      <c r="X10" s="130">
        <v>203</v>
      </c>
      <c r="Y10" s="130">
        <v>108</v>
      </c>
      <c r="Z10" s="130"/>
      <c r="AA10" s="130">
        <v>95</v>
      </c>
      <c r="AB10" s="141"/>
    </row>
    <row r="11" s="111" customFormat="1" ht="24.95" customHeight="1" outlineLevel="1" spans="1:28">
      <c r="A11" s="118" t="s">
        <v>164</v>
      </c>
      <c r="B11" s="119"/>
      <c r="C11" s="120"/>
      <c r="D11" s="120"/>
      <c r="E11" s="121"/>
      <c r="F11" s="121"/>
      <c r="G11" s="121"/>
      <c r="H11" s="121"/>
      <c r="I11" s="121"/>
      <c r="J11" s="121"/>
      <c r="K11" s="62"/>
      <c r="L11" s="62"/>
      <c r="M11" s="133">
        <f>SUBTOTAL(9,M12)</f>
        <v>14</v>
      </c>
      <c r="N11" s="133"/>
      <c r="O11" s="134"/>
      <c r="P11" s="133"/>
      <c r="Q11" s="133"/>
      <c r="R11" s="133"/>
      <c r="S11" s="133"/>
      <c r="T11" s="133">
        <f t="shared" ref="T11:AA11" si="4">SUBTOTAL(9,T12)</f>
        <v>70</v>
      </c>
      <c r="U11" s="134">
        <f t="shared" si="4"/>
        <v>63</v>
      </c>
      <c r="V11" s="137">
        <f t="shared" si="4"/>
        <v>47</v>
      </c>
      <c r="W11" s="62">
        <f t="shared" si="4"/>
        <v>23</v>
      </c>
      <c r="X11" s="62">
        <f t="shared" si="4"/>
        <v>70</v>
      </c>
      <c r="Y11" s="62">
        <f t="shared" si="4"/>
        <v>47</v>
      </c>
      <c r="Z11" s="62">
        <f t="shared" si="4"/>
        <v>0</v>
      </c>
      <c r="AA11" s="62">
        <f t="shared" si="4"/>
        <v>23</v>
      </c>
      <c r="AB11" s="140"/>
    </row>
    <row r="12" s="110" customFormat="1" ht="24.95" customHeight="1" outlineLevel="3" spans="1:28">
      <c r="A12" s="122" t="s">
        <v>76</v>
      </c>
      <c r="B12" s="122" t="s">
        <v>165</v>
      </c>
      <c r="C12" s="123">
        <v>1</v>
      </c>
      <c r="D12" s="123"/>
      <c r="E12" s="124" t="s">
        <v>166</v>
      </c>
      <c r="F12" s="124" t="s">
        <v>167</v>
      </c>
      <c r="G12" s="124">
        <v>6.923</v>
      </c>
      <c r="H12" s="124" t="s">
        <v>168</v>
      </c>
      <c r="I12" s="124" t="s">
        <v>169</v>
      </c>
      <c r="J12" s="124" t="s">
        <v>61</v>
      </c>
      <c r="K12" s="130" t="s">
        <v>155</v>
      </c>
      <c r="L12" s="130">
        <f t="shared" si="3"/>
        <v>105</v>
      </c>
      <c r="M12" s="131">
        <v>14</v>
      </c>
      <c r="N12" s="131" t="s">
        <v>170</v>
      </c>
      <c r="O12" s="132">
        <v>8</v>
      </c>
      <c r="P12" s="131">
        <v>7.5</v>
      </c>
      <c r="Q12" s="131" t="s">
        <v>163</v>
      </c>
      <c r="R12" s="131">
        <v>2024</v>
      </c>
      <c r="S12" s="131">
        <v>2024</v>
      </c>
      <c r="T12" s="131">
        <v>70</v>
      </c>
      <c r="U12" s="132">
        <v>63</v>
      </c>
      <c r="V12" s="138">
        <f>ROUND(MIN(M12*P12*0.45,U12*0.85),0)</f>
        <v>47</v>
      </c>
      <c r="W12" s="130">
        <f t="shared" si="2"/>
        <v>23</v>
      </c>
      <c r="X12" s="130">
        <v>70</v>
      </c>
      <c r="Y12" s="130">
        <v>47</v>
      </c>
      <c r="Z12" s="130"/>
      <c r="AA12" s="130">
        <v>23</v>
      </c>
      <c r="AB12" s="141"/>
    </row>
    <row r="13" s="111" customFormat="1" ht="24.95" customHeight="1" outlineLevel="1" spans="1:28">
      <c r="A13" s="118" t="s">
        <v>171</v>
      </c>
      <c r="B13" s="119"/>
      <c r="C13" s="120"/>
      <c r="D13" s="120"/>
      <c r="E13" s="121"/>
      <c r="F13" s="121"/>
      <c r="G13" s="121"/>
      <c r="H13" s="121"/>
      <c r="I13" s="121"/>
      <c r="J13" s="121"/>
      <c r="K13" s="121"/>
      <c r="L13" s="121"/>
      <c r="M13" s="121">
        <f>SUBTOTAL(9,M14:M15)</f>
        <v>101</v>
      </c>
      <c r="N13" s="121"/>
      <c r="O13" s="121"/>
      <c r="P13" s="121"/>
      <c r="Q13" s="121"/>
      <c r="R13" s="121"/>
      <c r="S13" s="121"/>
      <c r="T13" s="121">
        <f t="shared" ref="T13:AA13" si="5">SUBTOTAL(9,T14:T15)</f>
        <v>256</v>
      </c>
      <c r="U13" s="121">
        <f t="shared" si="5"/>
        <v>239</v>
      </c>
      <c r="V13" s="137">
        <f t="shared" si="5"/>
        <v>203</v>
      </c>
      <c r="W13" s="137">
        <f t="shared" si="5"/>
        <v>53</v>
      </c>
      <c r="X13" s="62">
        <f t="shared" si="5"/>
        <v>256</v>
      </c>
      <c r="Y13" s="62">
        <f t="shared" si="5"/>
        <v>203</v>
      </c>
      <c r="Z13" s="62">
        <f t="shared" si="5"/>
        <v>0</v>
      </c>
      <c r="AA13" s="62">
        <f t="shared" si="5"/>
        <v>53</v>
      </c>
      <c r="AB13" s="140"/>
    </row>
    <row r="14" s="110" customFormat="1" ht="24.95" customHeight="1" outlineLevel="3" spans="1:28">
      <c r="A14" s="122" t="s">
        <v>76</v>
      </c>
      <c r="B14" s="122" t="s">
        <v>90</v>
      </c>
      <c r="C14" s="123">
        <v>1</v>
      </c>
      <c r="D14" s="123"/>
      <c r="E14" s="124" t="s">
        <v>172</v>
      </c>
      <c r="F14" s="124" t="s">
        <v>173</v>
      </c>
      <c r="G14" s="124">
        <v>3.643</v>
      </c>
      <c r="H14" s="124" t="s">
        <v>174</v>
      </c>
      <c r="I14" s="124" t="s">
        <v>175</v>
      </c>
      <c r="J14" s="124" t="s">
        <v>60</v>
      </c>
      <c r="K14" s="124" t="s">
        <v>176</v>
      </c>
      <c r="L14" s="124">
        <v>496</v>
      </c>
      <c r="M14" s="124">
        <v>62</v>
      </c>
      <c r="N14" s="124" t="s">
        <v>177</v>
      </c>
      <c r="O14" s="124">
        <v>52</v>
      </c>
      <c r="P14" s="124">
        <v>8</v>
      </c>
      <c r="Q14" s="124" t="s">
        <v>163</v>
      </c>
      <c r="R14" s="124">
        <v>2024</v>
      </c>
      <c r="S14" s="124">
        <v>2024</v>
      </c>
      <c r="T14" s="124">
        <v>157</v>
      </c>
      <c r="U14" s="124">
        <v>147</v>
      </c>
      <c r="V14" s="138">
        <f>ROUND(MIN(M14*P14*0.27,U14*0.85),0)</f>
        <v>125</v>
      </c>
      <c r="W14" s="138">
        <f>T14-V14</f>
        <v>32</v>
      </c>
      <c r="X14" s="130">
        <v>157</v>
      </c>
      <c r="Y14" s="130">
        <v>125</v>
      </c>
      <c r="Z14" s="130"/>
      <c r="AA14" s="130">
        <v>32</v>
      </c>
      <c r="AB14" s="141"/>
    </row>
    <row r="15" s="110" customFormat="1" ht="24.95" customHeight="1" outlineLevel="3" spans="1:28">
      <c r="A15" s="122" t="s">
        <v>76</v>
      </c>
      <c r="B15" s="122" t="s">
        <v>90</v>
      </c>
      <c r="C15" s="123">
        <v>1</v>
      </c>
      <c r="D15" s="123"/>
      <c r="E15" s="124" t="s">
        <v>178</v>
      </c>
      <c r="F15" s="124" t="s">
        <v>179</v>
      </c>
      <c r="G15" s="124">
        <v>9.128</v>
      </c>
      <c r="H15" s="124" t="s">
        <v>174</v>
      </c>
      <c r="I15" s="124" t="s">
        <v>175</v>
      </c>
      <c r="J15" s="124" t="s">
        <v>60</v>
      </c>
      <c r="K15" s="130" t="s">
        <v>176</v>
      </c>
      <c r="L15" s="130">
        <f t="shared" si="3"/>
        <v>312</v>
      </c>
      <c r="M15" s="131">
        <v>39</v>
      </c>
      <c r="N15" s="131" t="s">
        <v>180</v>
      </c>
      <c r="O15" s="132">
        <v>26</v>
      </c>
      <c r="P15" s="131">
        <v>8</v>
      </c>
      <c r="Q15" s="131" t="s">
        <v>163</v>
      </c>
      <c r="R15" s="131">
        <v>2024</v>
      </c>
      <c r="S15" s="131">
        <v>2024</v>
      </c>
      <c r="T15" s="131">
        <v>99</v>
      </c>
      <c r="U15" s="132">
        <v>92</v>
      </c>
      <c r="V15" s="138">
        <f>ROUND(MIN(M15*P15*0.27,U15*0.85),0)</f>
        <v>78</v>
      </c>
      <c r="W15" s="130">
        <f>T15-V15</f>
        <v>21</v>
      </c>
      <c r="X15" s="130">
        <v>99</v>
      </c>
      <c r="Y15" s="130">
        <v>78</v>
      </c>
      <c r="Z15" s="130"/>
      <c r="AA15" s="130">
        <v>21</v>
      </c>
      <c r="AB15" s="141"/>
    </row>
  </sheetData>
  <mergeCells count="38">
    <mergeCell ref="A1:B1"/>
    <mergeCell ref="A2:AB2"/>
    <mergeCell ref="AA3:AB3"/>
    <mergeCell ref="A4:B4"/>
    <mergeCell ref="H4:J4"/>
    <mergeCell ref="K4:Q4"/>
    <mergeCell ref="R4:S4"/>
    <mergeCell ref="T4:W4"/>
    <mergeCell ref="X4:AA4"/>
    <mergeCell ref="V5:W5"/>
    <mergeCell ref="Y5:AA5"/>
    <mergeCell ref="A7:B7"/>
    <mergeCell ref="A8:B8"/>
    <mergeCell ref="A11:B11"/>
    <mergeCell ref="A13:B13"/>
    <mergeCell ref="A5:A6"/>
    <mergeCell ref="B5:B6"/>
    <mergeCell ref="C4:C6"/>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X5:X6"/>
    <mergeCell ref="AB4:AB6"/>
  </mergeCells>
  <conditionalFormatting sqref="F11:F15">
    <cfRule type="duplicateValues" dxfId="2" priority="1"/>
  </conditionalFormatting>
  <printOptions horizontalCentered="1"/>
  <pageMargins left="0.393055555555556" right="0.393055555555556" top="0.393055555555556" bottom="0.393055555555556" header="0.5" footer="0.196527777777778"/>
  <pageSetup paperSize="8" scale="95"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V36"/>
  <sheetViews>
    <sheetView view="pageBreakPreview" zoomScaleNormal="100" workbookViewId="0">
      <pane ySplit="6" topLeftCell="A7" activePane="bottomLeft" state="frozen"/>
      <selection/>
      <selection pane="bottomLeft" activeCell="D44" sqref="D44"/>
    </sheetView>
  </sheetViews>
  <sheetFormatPr defaultColWidth="9" defaultRowHeight="30" customHeight="1"/>
  <cols>
    <col min="1" max="1" width="8.375" style="49" customWidth="1"/>
    <col min="2" max="2" width="12.875" style="50" customWidth="1"/>
    <col min="3" max="3" width="15.75" style="51" customWidth="1"/>
    <col min="4" max="4" width="15.875" style="51" customWidth="1"/>
    <col min="5" max="6" width="6.625" style="51" customWidth="1"/>
    <col min="7" max="7" width="10.75" style="52" customWidth="1"/>
    <col min="8" max="8" width="9.5" style="52" customWidth="1"/>
    <col min="9" max="10" width="5.75" style="51" customWidth="1"/>
    <col min="11" max="11" width="9.25" style="53" customWidth="1"/>
    <col min="12" max="12" width="8.875" style="53" customWidth="1"/>
    <col min="13" max="13" width="8.625" style="53" customWidth="1"/>
    <col min="14" max="14" width="8.875" style="53" customWidth="1"/>
    <col min="15" max="17" width="9.375" style="53" customWidth="1"/>
    <col min="18" max="18" width="8.875" style="53" customWidth="1"/>
    <col min="19" max="19" width="19.375" style="51" customWidth="1"/>
    <col min="20" max="20" width="14.625" style="51" customWidth="1"/>
    <col min="21" max="21" width="12.75" style="51" customWidth="1"/>
    <col min="22" max="22" width="9.625" style="49"/>
    <col min="23" max="16384" width="9" style="49"/>
  </cols>
  <sheetData>
    <row r="1" ht="18" customHeight="1" spans="1:2">
      <c r="A1" s="54" t="s">
        <v>181</v>
      </c>
      <c r="B1" s="54"/>
    </row>
    <row r="2" ht="24" customHeight="1" spans="1:21">
      <c r="A2" s="55" t="s">
        <v>25</v>
      </c>
      <c r="B2" s="55"/>
      <c r="C2" s="55"/>
      <c r="D2" s="55"/>
      <c r="E2" s="55"/>
      <c r="F2" s="55"/>
      <c r="G2" s="56"/>
      <c r="H2" s="56"/>
      <c r="I2" s="55"/>
      <c r="J2" s="55"/>
      <c r="K2" s="90"/>
      <c r="L2" s="90"/>
      <c r="M2" s="90"/>
      <c r="N2" s="90"/>
      <c r="O2" s="90"/>
      <c r="P2" s="90"/>
      <c r="Q2" s="90"/>
      <c r="R2" s="90"/>
      <c r="S2" s="55"/>
      <c r="T2" s="55"/>
      <c r="U2" s="55"/>
    </row>
    <row r="3" ht="15" customHeight="1" spans="1:21">
      <c r="A3" s="57"/>
      <c r="B3" s="58"/>
      <c r="C3" s="57"/>
      <c r="D3" s="59"/>
      <c r="E3" s="57"/>
      <c r="F3" s="57"/>
      <c r="G3" s="60"/>
      <c r="H3" s="60"/>
      <c r="I3" s="57"/>
      <c r="J3" s="57"/>
      <c r="K3" s="91"/>
      <c r="L3" s="91"/>
      <c r="M3" s="91"/>
      <c r="N3" s="91"/>
      <c r="O3" s="91"/>
      <c r="P3" s="91"/>
      <c r="Q3" s="91"/>
      <c r="R3" s="91"/>
      <c r="S3" s="100"/>
      <c r="T3" s="101" t="s">
        <v>43</v>
      </c>
      <c r="U3" s="101"/>
    </row>
    <row r="4" s="44" customFormat="1" ht="23.25" customHeight="1" spans="1:21">
      <c r="A4" s="61" t="s">
        <v>44</v>
      </c>
      <c r="B4" s="61"/>
      <c r="C4" s="62" t="s">
        <v>182</v>
      </c>
      <c r="D4" s="62" t="s">
        <v>135</v>
      </c>
      <c r="E4" s="63" t="s">
        <v>183</v>
      </c>
      <c r="F4" s="63"/>
      <c r="G4" s="64"/>
      <c r="H4" s="65" t="s">
        <v>184</v>
      </c>
      <c r="I4" s="63" t="s">
        <v>48</v>
      </c>
      <c r="J4" s="63"/>
      <c r="K4" s="92" t="s">
        <v>49</v>
      </c>
      <c r="L4" s="93"/>
      <c r="M4" s="93"/>
      <c r="N4" s="94"/>
      <c r="O4" s="92" t="s">
        <v>51</v>
      </c>
      <c r="P4" s="93"/>
      <c r="Q4" s="93"/>
      <c r="R4" s="94"/>
      <c r="S4" s="62" t="s">
        <v>185</v>
      </c>
      <c r="T4" s="67" t="s">
        <v>52</v>
      </c>
      <c r="U4" s="62" t="s">
        <v>107</v>
      </c>
    </row>
    <row r="5" s="44" customFormat="1" ht="23.25" customHeight="1" spans="1:21">
      <c r="A5" s="66" t="s">
        <v>54</v>
      </c>
      <c r="B5" s="66" t="s">
        <v>55</v>
      </c>
      <c r="C5" s="62"/>
      <c r="D5" s="62"/>
      <c r="E5" s="67" t="s">
        <v>186</v>
      </c>
      <c r="F5" s="67" t="s">
        <v>187</v>
      </c>
      <c r="G5" s="68" t="s">
        <v>188</v>
      </c>
      <c r="H5" s="65"/>
      <c r="I5" s="67" t="s">
        <v>144</v>
      </c>
      <c r="J5" s="67" t="s">
        <v>145</v>
      </c>
      <c r="K5" s="95" t="s">
        <v>57</v>
      </c>
      <c r="L5" s="96" t="s">
        <v>147</v>
      </c>
      <c r="M5" s="95" t="s">
        <v>67</v>
      </c>
      <c r="N5" s="95"/>
      <c r="O5" s="97" t="s">
        <v>57</v>
      </c>
      <c r="P5" s="95" t="s">
        <v>67</v>
      </c>
      <c r="Q5" s="95"/>
      <c r="R5" s="95"/>
      <c r="S5" s="62"/>
      <c r="T5" s="102"/>
      <c r="U5" s="62"/>
    </row>
    <row r="6" s="44" customFormat="1" ht="42" customHeight="1" spans="1:21">
      <c r="A6" s="69"/>
      <c r="B6" s="69"/>
      <c r="C6" s="62"/>
      <c r="D6" s="62"/>
      <c r="E6" s="70"/>
      <c r="F6" s="70"/>
      <c r="G6" s="71"/>
      <c r="H6" s="65"/>
      <c r="I6" s="70"/>
      <c r="J6" s="70"/>
      <c r="K6" s="95"/>
      <c r="L6" s="98"/>
      <c r="M6" s="26" t="s">
        <v>70</v>
      </c>
      <c r="N6" s="26" t="s">
        <v>71</v>
      </c>
      <c r="O6" s="99"/>
      <c r="P6" s="26" t="s">
        <v>149</v>
      </c>
      <c r="Q6" s="26" t="s">
        <v>189</v>
      </c>
      <c r="R6" s="26" t="s">
        <v>71</v>
      </c>
      <c r="S6" s="62"/>
      <c r="T6" s="70"/>
      <c r="U6" s="62"/>
    </row>
    <row r="7" s="45" customFormat="1" ht="24.95" customHeight="1" outlineLevel="1" spans="1:256">
      <c r="A7" s="72" t="s">
        <v>74</v>
      </c>
      <c r="B7" s="73"/>
      <c r="C7" s="74"/>
      <c r="D7" s="75"/>
      <c r="E7" s="75"/>
      <c r="F7" s="75"/>
      <c r="G7" s="74"/>
      <c r="H7" s="75">
        <f t="shared" ref="H7:R7" si="0">SUBTOTAL(9,H9:H36)</f>
        <v>66.815</v>
      </c>
      <c r="I7" s="75"/>
      <c r="J7" s="75"/>
      <c r="K7" s="75">
        <f t="shared" si="0"/>
        <v>2324</v>
      </c>
      <c r="L7" s="75">
        <f t="shared" si="0"/>
        <v>2171</v>
      </c>
      <c r="M7" s="74">
        <f t="shared" si="0"/>
        <v>890</v>
      </c>
      <c r="N7" s="74">
        <f t="shared" si="0"/>
        <v>1434</v>
      </c>
      <c r="O7" s="75">
        <f t="shared" si="0"/>
        <v>2324</v>
      </c>
      <c r="P7" s="75">
        <f t="shared" si="0"/>
        <v>445</v>
      </c>
      <c r="Q7" s="75">
        <f t="shared" si="0"/>
        <v>445</v>
      </c>
      <c r="R7" s="75">
        <f t="shared" si="0"/>
        <v>1434</v>
      </c>
      <c r="S7" s="103"/>
      <c r="T7" s="103"/>
      <c r="U7" s="75"/>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c r="IR7" s="104"/>
      <c r="IS7" s="104"/>
      <c r="IT7" s="104"/>
      <c r="IU7" s="104"/>
      <c r="IV7" s="104"/>
    </row>
    <row r="8" s="45" customFormat="1" ht="24.95" customHeight="1" outlineLevel="1" spans="1:256">
      <c r="A8" s="76" t="s">
        <v>190</v>
      </c>
      <c r="B8" s="77"/>
      <c r="C8" s="74"/>
      <c r="D8" s="75"/>
      <c r="E8" s="75"/>
      <c r="F8" s="75"/>
      <c r="G8" s="74"/>
      <c r="H8" s="75">
        <f t="shared" ref="H8:R8" si="1">SUBTOTAL(9,H9)</f>
        <v>0.943</v>
      </c>
      <c r="I8" s="75"/>
      <c r="J8" s="75"/>
      <c r="K8" s="75">
        <f t="shared" si="1"/>
        <v>42</v>
      </c>
      <c r="L8" s="75">
        <f t="shared" si="1"/>
        <v>38</v>
      </c>
      <c r="M8" s="74">
        <f t="shared" si="1"/>
        <v>12</v>
      </c>
      <c r="N8" s="74">
        <f t="shared" si="1"/>
        <v>30</v>
      </c>
      <c r="O8" s="75">
        <f t="shared" si="1"/>
        <v>42</v>
      </c>
      <c r="P8" s="75">
        <f t="shared" si="1"/>
        <v>0</v>
      </c>
      <c r="Q8" s="75">
        <f t="shared" si="1"/>
        <v>12</v>
      </c>
      <c r="R8" s="75">
        <f t="shared" si="1"/>
        <v>30</v>
      </c>
      <c r="S8" s="103"/>
      <c r="T8" s="103"/>
      <c r="U8" s="75"/>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row>
    <row r="9" s="46" customFormat="1" ht="24.95" customHeight="1" outlineLevel="3" spans="1:256">
      <c r="A9" s="78" t="s">
        <v>76</v>
      </c>
      <c r="B9" s="79" t="s">
        <v>191</v>
      </c>
      <c r="C9" s="80" t="s">
        <v>192</v>
      </c>
      <c r="D9" s="79" t="s">
        <v>193</v>
      </c>
      <c r="E9" s="79">
        <v>0</v>
      </c>
      <c r="F9" s="79">
        <v>0.943</v>
      </c>
      <c r="G9" s="80">
        <v>0.943</v>
      </c>
      <c r="H9" s="79">
        <v>0.943</v>
      </c>
      <c r="I9" s="79">
        <v>2024</v>
      </c>
      <c r="J9" s="79">
        <v>2024</v>
      </c>
      <c r="K9" s="79">
        <v>42</v>
      </c>
      <c r="L9" s="79">
        <v>38</v>
      </c>
      <c r="M9" s="80">
        <v>12</v>
      </c>
      <c r="N9" s="80">
        <v>30</v>
      </c>
      <c r="O9" s="79">
        <v>42</v>
      </c>
      <c r="P9" s="79"/>
      <c r="Q9" s="79">
        <v>12</v>
      </c>
      <c r="R9" s="79">
        <v>30</v>
      </c>
      <c r="S9" s="105" t="s">
        <v>194</v>
      </c>
      <c r="T9" s="105" t="s">
        <v>195</v>
      </c>
      <c r="U9" s="79"/>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row>
    <row r="10" s="45" customFormat="1" ht="24.95" customHeight="1" outlineLevel="1" spans="1:256">
      <c r="A10" s="76" t="s">
        <v>196</v>
      </c>
      <c r="B10" s="77"/>
      <c r="C10" s="74"/>
      <c r="D10" s="75"/>
      <c r="E10" s="75"/>
      <c r="F10" s="75"/>
      <c r="G10" s="74"/>
      <c r="H10" s="75">
        <f t="shared" ref="H10:R10" si="2">SUBTOTAL(9,H11)</f>
        <v>2</v>
      </c>
      <c r="I10" s="75"/>
      <c r="J10" s="75"/>
      <c r="K10" s="75">
        <f t="shared" si="2"/>
        <v>43</v>
      </c>
      <c r="L10" s="75">
        <f t="shared" si="2"/>
        <v>39</v>
      </c>
      <c r="M10" s="74">
        <f t="shared" si="2"/>
        <v>26</v>
      </c>
      <c r="N10" s="74">
        <f t="shared" si="2"/>
        <v>17</v>
      </c>
      <c r="O10" s="75">
        <f t="shared" si="2"/>
        <v>43</v>
      </c>
      <c r="P10" s="75">
        <f t="shared" si="2"/>
        <v>0</v>
      </c>
      <c r="Q10" s="75">
        <f t="shared" si="2"/>
        <v>26</v>
      </c>
      <c r="R10" s="75">
        <f t="shared" si="2"/>
        <v>17</v>
      </c>
      <c r="S10" s="103"/>
      <c r="T10" s="103"/>
      <c r="U10" s="75"/>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row>
    <row r="11" s="46" customFormat="1" ht="24.95" customHeight="1" outlineLevel="3" spans="1:256">
      <c r="A11" s="78" t="s">
        <v>76</v>
      </c>
      <c r="B11" s="79" t="s">
        <v>197</v>
      </c>
      <c r="C11" s="80" t="s">
        <v>198</v>
      </c>
      <c r="D11" s="79" t="s">
        <v>199</v>
      </c>
      <c r="E11" s="79">
        <v>0</v>
      </c>
      <c r="F11" s="79">
        <v>5</v>
      </c>
      <c r="G11" s="80">
        <v>2</v>
      </c>
      <c r="H11" s="79">
        <v>2</v>
      </c>
      <c r="I11" s="79">
        <v>2024</v>
      </c>
      <c r="J11" s="79">
        <v>2024</v>
      </c>
      <c r="K11" s="79">
        <v>43</v>
      </c>
      <c r="L11" s="79">
        <v>39</v>
      </c>
      <c r="M11" s="80">
        <v>26</v>
      </c>
      <c r="N11" s="80">
        <v>17</v>
      </c>
      <c r="O11" s="79">
        <v>43</v>
      </c>
      <c r="P11" s="79"/>
      <c r="Q11" s="79">
        <v>26</v>
      </c>
      <c r="R11" s="79">
        <v>17</v>
      </c>
      <c r="S11" s="105" t="s">
        <v>200</v>
      </c>
      <c r="T11" s="105" t="s">
        <v>201</v>
      </c>
      <c r="U11" s="79"/>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row>
    <row r="12" s="45" customFormat="1" ht="24.95" customHeight="1" outlineLevel="1" spans="1:256">
      <c r="A12" s="76" t="s">
        <v>202</v>
      </c>
      <c r="B12" s="77"/>
      <c r="C12" s="74"/>
      <c r="D12" s="75"/>
      <c r="E12" s="75"/>
      <c r="F12" s="75"/>
      <c r="G12" s="74"/>
      <c r="H12" s="75">
        <f t="shared" ref="H12:R12" si="3">SUBTOTAL(9,H13)</f>
        <v>6.38</v>
      </c>
      <c r="I12" s="75"/>
      <c r="J12" s="75"/>
      <c r="K12" s="75">
        <f t="shared" si="3"/>
        <v>268</v>
      </c>
      <c r="L12" s="75">
        <f t="shared" si="3"/>
        <v>242</v>
      </c>
      <c r="M12" s="74">
        <f t="shared" si="3"/>
        <v>96</v>
      </c>
      <c r="N12" s="74">
        <f t="shared" si="3"/>
        <v>172</v>
      </c>
      <c r="O12" s="75">
        <f t="shared" si="3"/>
        <v>268</v>
      </c>
      <c r="P12" s="75">
        <f t="shared" si="3"/>
        <v>0</v>
      </c>
      <c r="Q12" s="75">
        <f t="shared" si="3"/>
        <v>96</v>
      </c>
      <c r="R12" s="75">
        <f t="shared" si="3"/>
        <v>172</v>
      </c>
      <c r="S12" s="103"/>
      <c r="T12" s="103"/>
      <c r="U12" s="75"/>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row>
    <row r="13" s="46" customFormat="1" ht="24.95" customHeight="1" outlineLevel="3" spans="1:256">
      <c r="A13" s="78" t="s">
        <v>76</v>
      </c>
      <c r="B13" s="79" t="s">
        <v>203</v>
      </c>
      <c r="C13" s="80" t="s">
        <v>204</v>
      </c>
      <c r="D13" s="79" t="s">
        <v>205</v>
      </c>
      <c r="E13" s="79">
        <v>0</v>
      </c>
      <c r="F13" s="79">
        <v>6.38</v>
      </c>
      <c r="G13" s="80">
        <v>6.38</v>
      </c>
      <c r="H13" s="79">
        <v>6.38</v>
      </c>
      <c r="I13" s="79">
        <v>2024</v>
      </c>
      <c r="J13" s="79">
        <v>2024</v>
      </c>
      <c r="K13" s="79">
        <v>268</v>
      </c>
      <c r="L13" s="79">
        <v>242</v>
      </c>
      <c r="M13" s="80">
        <v>96</v>
      </c>
      <c r="N13" s="80">
        <v>172</v>
      </c>
      <c r="O13" s="79">
        <v>268</v>
      </c>
      <c r="P13" s="79"/>
      <c r="Q13" s="79">
        <v>96</v>
      </c>
      <c r="R13" s="79">
        <v>172</v>
      </c>
      <c r="S13" s="105" t="s">
        <v>206</v>
      </c>
      <c r="T13" s="105" t="s">
        <v>207</v>
      </c>
      <c r="U13" s="79"/>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c r="IV13" s="106"/>
    </row>
    <row r="14" s="45" customFormat="1" ht="24.95" customHeight="1" outlineLevel="1" spans="1:256">
      <c r="A14" s="76" t="s">
        <v>86</v>
      </c>
      <c r="B14" s="77"/>
      <c r="C14" s="74"/>
      <c r="D14" s="75"/>
      <c r="E14" s="75"/>
      <c r="F14" s="75"/>
      <c r="G14" s="74"/>
      <c r="H14" s="75">
        <f t="shared" ref="H14:R14" si="4">SUBTOTAL(9,H15:H20)</f>
        <v>13.469</v>
      </c>
      <c r="I14" s="75"/>
      <c r="J14" s="75"/>
      <c r="K14" s="75">
        <f t="shared" si="4"/>
        <v>673</v>
      </c>
      <c r="L14" s="75">
        <f t="shared" si="4"/>
        <v>623</v>
      </c>
      <c r="M14" s="74">
        <f t="shared" si="4"/>
        <v>169</v>
      </c>
      <c r="N14" s="74">
        <f t="shared" si="4"/>
        <v>504</v>
      </c>
      <c r="O14" s="75">
        <f t="shared" si="4"/>
        <v>673</v>
      </c>
      <c r="P14" s="75">
        <f t="shared" si="4"/>
        <v>47</v>
      </c>
      <c r="Q14" s="75">
        <f t="shared" si="4"/>
        <v>122</v>
      </c>
      <c r="R14" s="75">
        <f t="shared" si="4"/>
        <v>504</v>
      </c>
      <c r="S14" s="103"/>
      <c r="T14" s="103"/>
      <c r="U14" s="75"/>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row>
    <row r="15" s="46" customFormat="1" ht="24.95" customHeight="1" outlineLevel="3" spans="1:256">
      <c r="A15" s="78" t="s">
        <v>76</v>
      </c>
      <c r="B15" s="79" t="s">
        <v>77</v>
      </c>
      <c r="C15" s="80" t="s">
        <v>208</v>
      </c>
      <c r="D15" s="79" t="s">
        <v>209</v>
      </c>
      <c r="E15" s="79">
        <v>0</v>
      </c>
      <c r="F15" s="79">
        <v>10.034</v>
      </c>
      <c r="G15" s="80">
        <v>10.034</v>
      </c>
      <c r="H15" s="79">
        <v>7</v>
      </c>
      <c r="I15" s="79">
        <v>2024</v>
      </c>
      <c r="J15" s="79">
        <v>2024</v>
      </c>
      <c r="K15" s="79">
        <v>511</v>
      </c>
      <c r="L15" s="79">
        <v>486</v>
      </c>
      <c r="M15" s="80">
        <v>84</v>
      </c>
      <c r="N15" s="80">
        <v>427</v>
      </c>
      <c r="O15" s="79">
        <v>511</v>
      </c>
      <c r="P15" s="79"/>
      <c r="Q15" s="79">
        <v>84</v>
      </c>
      <c r="R15" s="79">
        <v>427</v>
      </c>
      <c r="S15" s="105" t="s">
        <v>210</v>
      </c>
      <c r="T15" s="105" t="s">
        <v>80</v>
      </c>
      <c r="U15" s="79"/>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c r="IR15" s="106"/>
      <c r="IS15" s="106"/>
      <c r="IT15" s="106"/>
      <c r="IU15" s="106"/>
      <c r="IV15" s="106"/>
    </row>
    <row r="16" s="46" customFormat="1" ht="24.95" customHeight="1" outlineLevel="3" spans="1:256">
      <c r="A16" s="79" t="s">
        <v>76</v>
      </c>
      <c r="B16" s="79" t="s">
        <v>77</v>
      </c>
      <c r="C16" s="80" t="s">
        <v>211</v>
      </c>
      <c r="D16" s="79" t="s">
        <v>212</v>
      </c>
      <c r="E16" s="79">
        <v>0</v>
      </c>
      <c r="F16" s="79">
        <v>1.282</v>
      </c>
      <c r="G16" s="80">
        <v>1.282</v>
      </c>
      <c r="H16" s="80">
        <v>1.282</v>
      </c>
      <c r="I16" s="79">
        <v>2024</v>
      </c>
      <c r="J16" s="79">
        <v>2024</v>
      </c>
      <c r="K16" s="80">
        <v>32</v>
      </c>
      <c r="L16" s="80">
        <v>27</v>
      </c>
      <c r="M16" s="80">
        <v>17</v>
      </c>
      <c r="N16" s="80">
        <v>15</v>
      </c>
      <c r="O16" s="80">
        <v>32</v>
      </c>
      <c r="P16" s="80"/>
      <c r="Q16" s="80">
        <v>17</v>
      </c>
      <c r="R16" s="80">
        <v>15</v>
      </c>
      <c r="S16" s="105" t="s">
        <v>213</v>
      </c>
      <c r="T16" s="105" t="s">
        <v>80</v>
      </c>
      <c r="U16" s="79"/>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row>
    <row r="17" s="46" customFormat="1" ht="24.95" customHeight="1" outlineLevel="3" spans="1:256">
      <c r="A17" s="79" t="s">
        <v>76</v>
      </c>
      <c r="B17" s="79" t="s">
        <v>77</v>
      </c>
      <c r="C17" s="80" t="s">
        <v>214</v>
      </c>
      <c r="D17" s="79" t="s">
        <v>215</v>
      </c>
      <c r="E17" s="79">
        <v>0</v>
      </c>
      <c r="F17" s="79">
        <v>1.619</v>
      </c>
      <c r="G17" s="80">
        <v>1.619</v>
      </c>
      <c r="H17" s="80">
        <v>1.619</v>
      </c>
      <c r="I17" s="79">
        <v>2024</v>
      </c>
      <c r="J17" s="79">
        <v>2024</v>
      </c>
      <c r="K17" s="80">
        <v>40</v>
      </c>
      <c r="L17" s="80">
        <v>34</v>
      </c>
      <c r="M17" s="80">
        <v>21</v>
      </c>
      <c r="N17" s="80">
        <v>19</v>
      </c>
      <c r="O17" s="80">
        <v>40</v>
      </c>
      <c r="P17" s="80"/>
      <c r="Q17" s="80">
        <v>21</v>
      </c>
      <c r="R17" s="80">
        <v>19</v>
      </c>
      <c r="S17" s="105" t="s">
        <v>213</v>
      </c>
      <c r="T17" s="105" t="s">
        <v>80</v>
      </c>
      <c r="U17" s="79"/>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row>
    <row r="18" s="47" customFormat="1" ht="24.95" customHeight="1" outlineLevel="3" spans="1:256">
      <c r="A18" s="78" t="s">
        <v>76</v>
      </c>
      <c r="B18" s="81" t="s">
        <v>77</v>
      </c>
      <c r="C18" s="82" t="s">
        <v>216</v>
      </c>
      <c r="D18" s="83" t="s">
        <v>217</v>
      </c>
      <c r="E18" s="84">
        <v>0</v>
      </c>
      <c r="F18" s="84">
        <v>1.276</v>
      </c>
      <c r="G18" s="84">
        <v>1.276</v>
      </c>
      <c r="H18" s="83">
        <v>1.276</v>
      </c>
      <c r="I18" s="79">
        <v>2024</v>
      </c>
      <c r="J18" s="79">
        <v>2024</v>
      </c>
      <c r="K18" s="83">
        <v>32</v>
      </c>
      <c r="L18" s="83">
        <v>27</v>
      </c>
      <c r="M18" s="83">
        <v>17</v>
      </c>
      <c r="N18" s="80">
        <f t="shared" ref="N18:N20" si="5">K18-M18</f>
        <v>15</v>
      </c>
      <c r="O18" s="83">
        <v>32</v>
      </c>
      <c r="P18" s="83">
        <v>17</v>
      </c>
      <c r="Q18" s="83"/>
      <c r="R18" s="83">
        <v>15</v>
      </c>
      <c r="S18" s="107" t="s">
        <v>218</v>
      </c>
      <c r="T18" s="81" t="s">
        <v>80</v>
      </c>
      <c r="U18" s="79"/>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c r="IV18" s="106"/>
    </row>
    <row r="19" s="47" customFormat="1" ht="24.95" customHeight="1" outlineLevel="3" spans="1:256">
      <c r="A19" s="78" t="s">
        <v>76</v>
      </c>
      <c r="B19" s="81" t="s">
        <v>77</v>
      </c>
      <c r="C19" s="82" t="s">
        <v>219</v>
      </c>
      <c r="D19" s="83" t="s">
        <v>220</v>
      </c>
      <c r="E19" s="84">
        <v>0</v>
      </c>
      <c r="F19" s="84">
        <v>1.035</v>
      </c>
      <c r="G19" s="84">
        <v>1.035</v>
      </c>
      <c r="H19" s="83">
        <v>1.035</v>
      </c>
      <c r="I19" s="79">
        <v>2024</v>
      </c>
      <c r="J19" s="79">
        <v>2024</v>
      </c>
      <c r="K19" s="83">
        <v>26</v>
      </c>
      <c r="L19" s="83">
        <v>22</v>
      </c>
      <c r="M19" s="83">
        <v>13</v>
      </c>
      <c r="N19" s="80">
        <f t="shared" si="5"/>
        <v>13</v>
      </c>
      <c r="O19" s="83">
        <v>26</v>
      </c>
      <c r="P19" s="83">
        <v>13</v>
      </c>
      <c r="Q19" s="83"/>
      <c r="R19" s="83">
        <v>13</v>
      </c>
      <c r="S19" s="107" t="s">
        <v>218</v>
      </c>
      <c r="T19" s="81" t="s">
        <v>80</v>
      </c>
      <c r="U19" s="79"/>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c r="IV19" s="106"/>
    </row>
    <row r="20" s="47" customFormat="1" ht="24.95" customHeight="1" outlineLevel="3" spans="1:256">
      <c r="A20" s="78" t="s">
        <v>76</v>
      </c>
      <c r="B20" s="81" t="s">
        <v>77</v>
      </c>
      <c r="C20" s="82" t="s">
        <v>221</v>
      </c>
      <c r="D20" s="83" t="s">
        <v>222</v>
      </c>
      <c r="E20" s="84">
        <v>0</v>
      </c>
      <c r="F20" s="84">
        <v>1.257</v>
      </c>
      <c r="G20" s="84">
        <v>1.257</v>
      </c>
      <c r="H20" s="83">
        <v>1.257</v>
      </c>
      <c r="I20" s="79">
        <v>2024</v>
      </c>
      <c r="J20" s="79">
        <v>2024</v>
      </c>
      <c r="K20" s="83">
        <v>32</v>
      </c>
      <c r="L20" s="83">
        <v>27</v>
      </c>
      <c r="M20" s="83">
        <v>17</v>
      </c>
      <c r="N20" s="80">
        <f t="shared" si="5"/>
        <v>15</v>
      </c>
      <c r="O20" s="83">
        <v>32</v>
      </c>
      <c r="P20" s="83">
        <v>17</v>
      </c>
      <c r="Q20" s="83"/>
      <c r="R20" s="83">
        <v>15</v>
      </c>
      <c r="S20" s="107" t="s">
        <v>218</v>
      </c>
      <c r="T20" s="81" t="s">
        <v>80</v>
      </c>
      <c r="U20" s="79"/>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c r="IV20" s="106"/>
    </row>
    <row r="21" s="45" customFormat="1" ht="24.95" customHeight="1" outlineLevel="1" spans="1:256">
      <c r="A21" s="76" t="s">
        <v>223</v>
      </c>
      <c r="B21" s="77"/>
      <c r="C21" s="74"/>
      <c r="D21" s="75"/>
      <c r="E21" s="75"/>
      <c r="F21" s="75"/>
      <c r="G21" s="74"/>
      <c r="H21" s="75">
        <f t="shared" ref="H21:R21" si="6">SUBTOTAL(9,H22:H24)</f>
        <v>19.109</v>
      </c>
      <c r="I21" s="75"/>
      <c r="J21" s="75"/>
      <c r="K21" s="75">
        <f t="shared" si="6"/>
        <v>713</v>
      </c>
      <c r="L21" s="75">
        <f t="shared" si="6"/>
        <v>673</v>
      </c>
      <c r="M21" s="74">
        <f t="shared" si="6"/>
        <v>260</v>
      </c>
      <c r="N21" s="74">
        <f t="shared" si="6"/>
        <v>453</v>
      </c>
      <c r="O21" s="75">
        <f t="shared" si="6"/>
        <v>713</v>
      </c>
      <c r="P21" s="75">
        <f t="shared" si="6"/>
        <v>71</v>
      </c>
      <c r="Q21" s="75">
        <f t="shared" si="6"/>
        <v>189</v>
      </c>
      <c r="R21" s="75">
        <f t="shared" si="6"/>
        <v>453</v>
      </c>
      <c r="S21" s="103"/>
      <c r="T21" s="103"/>
      <c r="U21" s="75"/>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row>
    <row r="22" s="46" customFormat="1" ht="24.95" customHeight="1" outlineLevel="3" spans="1:256">
      <c r="A22" s="78" t="s">
        <v>76</v>
      </c>
      <c r="B22" s="79" t="s">
        <v>81</v>
      </c>
      <c r="C22" s="80" t="s">
        <v>224</v>
      </c>
      <c r="D22" s="79" t="s">
        <v>225</v>
      </c>
      <c r="E22" s="79">
        <v>0</v>
      </c>
      <c r="F22" s="79">
        <v>13.332</v>
      </c>
      <c r="G22" s="80">
        <v>13.332</v>
      </c>
      <c r="H22" s="79">
        <v>8.31</v>
      </c>
      <c r="I22" s="79">
        <v>2024</v>
      </c>
      <c r="J22" s="79">
        <v>2024</v>
      </c>
      <c r="K22" s="79">
        <v>416</v>
      </c>
      <c r="L22" s="79">
        <v>396</v>
      </c>
      <c r="M22" s="80">
        <v>108</v>
      </c>
      <c r="N22" s="80">
        <v>308</v>
      </c>
      <c r="O22" s="79">
        <v>416</v>
      </c>
      <c r="P22" s="79"/>
      <c r="Q22" s="79">
        <v>108</v>
      </c>
      <c r="R22" s="79">
        <v>308</v>
      </c>
      <c r="S22" s="105" t="s">
        <v>226</v>
      </c>
      <c r="T22" s="105" t="s">
        <v>84</v>
      </c>
      <c r="U22" s="79"/>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c r="IV22" s="106"/>
    </row>
    <row r="23" s="46" customFormat="1" ht="24.95" customHeight="1" outlineLevel="3" spans="1:256">
      <c r="A23" s="79" t="s">
        <v>76</v>
      </c>
      <c r="B23" s="79" t="s">
        <v>81</v>
      </c>
      <c r="C23" s="80" t="s">
        <v>227</v>
      </c>
      <c r="D23" s="79" t="s">
        <v>228</v>
      </c>
      <c r="E23" s="79">
        <v>19.512</v>
      </c>
      <c r="F23" s="79">
        <v>36.056</v>
      </c>
      <c r="G23" s="80">
        <v>16.544</v>
      </c>
      <c r="H23" s="80">
        <v>5.799</v>
      </c>
      <c r="I23" s="79">
        <v>2024</v>
      </c>
      <c r="J23" s="79">
        <v>2024</v>
      </c>
      <c r="K23" s="80">
        <v>97</v>
      </c>
      <c r="L23" s="80">
        <v>87</v>
      </c>
      <c r="M23" s="80">
        <v>81</v>
      </c>
      <c r="N23" s="80">
        <v>16</v>
      </c>
      <c r="O23" s="80">
        <v>97</v>
      </c>
      <c r="P23" s="80"/>
      <c r="Q23" s="80">
        <v>81</v>
      </c>
      <c r="R23" s="80">
        <v>16</v>
      </c>
      <c r="S23" s="105" t="s">
        <v>213</v>
      </c>
      <c r="T23" s="105" t="s">
        <v>84</v>
      </c>
      <c r="U23" s="79"/>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c r="IR23" s="106"/>
      <c r="IS23" s="106"/>
      <c r="IT23" s="106"/>
      <c r="IU23" s="106"/>
      <c r="IV23" s="106"/>
    </row>
    <row r="24" s="47" customFormat="1" ht="24.95" customHeight="1" outlineLevel="3" spans="1:256">
      <c r="A24" s="78" t="s">
        <v>76</v>
      </c>
      <c r="B24" s="81" t="s">
        <v>81</v>
      </c>
      <c r="C24" s="82" t="s">
        <v>229</v>
      </c>
      <c r="D24" s="83" t="s">
        <v>230</v>
      </c>
      <c r="E24" s="84">
        <v>0</v>
      </c>
      <c r="F24" s="84">
        <v>7.808</v>
      </c>
      <c r="G24" s="84">
        <v>7.808</v>
      </c>
      <c r="H24" s="83">
        <v>5</v>
      </c>
      <c r="I24" s="79">
        <v>2024</v>
      </c>
      <c r="J24" s="79">
        <v>2024</v>
      </c>
      <c r="K24" s="83">
        <v>200</v>
      </c>
      <c r="L24" s="83">
        <v>190</v>
      </c>
      <c r="M24" s="83">
        <v>71</v>
      </c>
      <c r="N24" s="80">
        <f t="shared" ref="N24:N36" si="7">K24-M24</f>
        <v>129</v>
      </c>
      <c r="O24" s="83">
        <v>200</v>
      </c>
      <c r="P24" s="83">
        <v>71</v>
      </c>
      <c r="Q24" s="83"/>
      <c r="R24" s="83">
        <v>129</v>
      </c>
      <c r="S24" s="83" t="s">
        <v>226</v>
      </c>
      <c r="T24" s="81" t="s">
        <v>84</v>
      </c>
      <c r="U24" s="79"/>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c r="IR24" s="106"/>
      <c r="IS24" s="106"/>
      <c r="IT24" s="106"/>
      <c r="IU24" s="106"/>
      <c r="IV24" s="106"/>
    </row>
    <row r="25" s="48" customFormat="1" ht="24.95" customHeight="1" outlineLevel="1" spans="1:256">
      <c r="A25" s="85" t="s">
        <v>171</v>
      </c>
      <c r="B25" s="86"/>
      <c r="C25" s="87"/>
      <c r="D25" s="88"/>
      <c r="E25" s="89"/>
      <c r="F25" s="89"/>
      <c r="G25" s="89"/>
      <c r="H25" s="88">
        <f t="shared" ref="H25:R25" si="8">SUBTOTAL(9,H26:H36)</f>
        <v>24.914</v>
      </c>
      <c r="I25" s="75"/>
      <c r="J25" s="75"/>
      <c r="K25" s="88">
        <f t="shared" si="8"/>
        <v>585</v>
      </c>
      <c r="L25" s="88">
        <f t="shared" si="8"/>
        <v>556</v>
      </c>
      <c r="M25" s="88">
        <f t="shared" si="8"/>
        <v>327</v>
      </c>
      <c r="N25" s="74">
        <f t="shared" si="8"/>
        <v>258</v>
      </c>
      <c r="O25" s="88">
        <f t="shared" si="8"/>
        <v>585</v>
      </c>
      <c r="P25" s="88">
        <f t="shared" si="8"/>
        <v>327</v>
      </c>
      <c r="Q25" s="88">
        <f t="shared" si="8"/>
        <v>0</v>
      </c>
      <c r="R25" s="88">
        <f t="shared" si="8"/>
        <v>258</v>
      </c>
      <c r="S25" s="108"/>
      <c r="T25" s="109"/>
      <c r="U25" s="75"/>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row>
    <row r="26" s="47" customFormat="1" ht="24.95" customHeight="1" outlineLevel="3" spans="1:256">
      <c r="A26" s="78" t="s">
        <v>76</v>
      </c>
      <c r="B26" s="81" t="s">
        <v>90</v>
      </c>
      <c r="C26" s="82" t="s">
        <v>231</v>
      </c>
      <c r="D26" s="83" t="s">
        <v>232</v>
      </c>
      <c r="E26" s="84">
        <v>0</v>
      </c>
      <c r="F26" s="84">
        <v>26.824</v>
      </c>
      <c r="G26" s="84">
        <v>26.824</v>
      </c>
      <c r="H26" s="83">
        <v>2.7</v>
      </c>
      <c r="I26" s="79">
        <v>2024</v>
      </c>
      <c r="J26" s="79">
        <v>2024</v>
      </c>
      <c r="K26" s="83">
        <v>62</v>
      </c>
      <c r="L26" s="83">
        <v>59</v>
      </c>
      <c r="M26" s="83">
        <v>35</v>
      </c>
      <c r="N26" s="80">
        <f t="shared" si="7"/>
        <v>27</v>
      </c>
      <c r="O26" s="83">
        <v>62</v>
      </c>
      <c r="P26" s="83">
        <v>35</v>
      </c>
      <c r="Q26" s="83"/>
      <c r="R26" s="83">
        <v>27</v>
      </c>
      <c r="S26" s="107" t="s">
        <v>218</v>
      </c>
      <c r="T26" s="81" t="s">
        <v>233</v>
      </c>
      <c r="U26" s="79"/>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c r="IR26" s="106"/>
      <c r="IS26" s="106"/>
      <c r="IT26" s="106"/>
      <c r="IU26" s="106"/>
      <c r="IV26" s="106"/>
    </row>
    <row r="27" s="47" customFormat="1" ht="24.95" customHeight="1" outlineLevel="3" spans="1:256">
      <c r="A27" s="78" t="s">
        <v>76</v>
      </c>
      <c r="B27" s="81" t="s">
        <v>90</v>
      </c>
      <c r="C27" s="82" t="s">
        <v>234</v>
      </c>
      <c r="D27" s="83" t="s">
        <v>235</v>
      </c>
      <c r="E27" s="84">
        <v>0</v>
      </c>
      <c r="F27" s="84">
        <v>15.511</v>
      </c>
      <c r="G27" s="84">
        <v>15.511</v>
      </c>
      <c r="H27" s="83">
        <v>3.5</v>
      </c>
      <c r="I27" s="79">
        <v>2024</v>
      </c>
      <c r="J27" s="79">
        <v>2024</v>
      </c>
      <c r="K27" s="83">
        <v>81</v>
      </c>
      <c r="L27" s="83">
        <v>77</v>
      </c>
      <c r="M27" s="83">
        <v>46</v>
      </c>
      <c r="N27" s="80">
        <f t="shared" si="7"/>
        <v>35</v>
      </c>
      <c r="O27" s="83">
        <v>81</v>
      </c>
      <c r="P27" s="83">
        <v>46</v>
      </c>
      <c r="Q27" s="83"/>
      <c r="R27" s="83">
        <v>35</v>
      </c>
      <c r="S27" s="107" t="s">
        <v>218</v>
      </c>
      <c r="T27" s="81" t="s">
        <v>233</v>
      </c>
      <c r="U27" s="79"/>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c r="IR27" s="106"/>
      <c r="IS27" s="106"/>
      <c r="IT27" s="106"/>
      <c r="IU27" s="106"/>
      <c r="IV27" s="106"/>
    </row>
    <row r="28" s="47" customFormat="1" ht="24.95" customHeight="1" outlineLevel="3" spans="1:256">
      <c r="A28" s="78" t="s">
        <v>76</v>
      </c>
      <c r="B28" s="81" t="s">
        <v>90</v>
      </c>
      <c r="C28" s="82" t="s">
        <v>236</v>
      </c>
      <c r="D28" s="83" t="s">
        <v>237</v>
      </c>
      <c r="E28" s="84">
        <v>0</v>
      </c>
      <c r="F28" s="84">
        <v>13.287</v>
      </c>
      <c r="G28" s="84">
        <v>13.287</v>
      </c>
      <c r="H28" s="83">
        <v>2.5</v>
      </c>
      <c r="I28" s="79">
        <v>2024</v>
      </c>
      <c r="J28" s="79">
        <v>2024</v>
      </c>
      <c r="K28" s="83">
        <v>58</v>
      </c>
      <c r="L28" s="83">
        <v>55</v>
      </c>
      <c r="M28" s="83">
        <v>33</v>
      </c>
      <c r="N28" s="80">
        <f t="shared" si="7"/>
        <v>25</v>
      </c>
      <c r="O28" s="83">
        <v>58</v>
      </c>
      <c r="P28" s="83">
        <v>33</v>
      </c>
      <c r="Q28" s="83"/>
      <c r="R28" s="83">
        <v>25</v>
      </c>
      <c r="S28" s="107" t="s">
        <v>218</v>
      </c>
      <c r="T28" s="81" t="s">
        <v>233</v>
      </c>
      <c r="U28" s="79"/>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c r="IQ28" s="106"/>
      <c r="IR28" s="106"/>
      <c r="IS28" s="106"/>
      <c r="IT28" s="106"/>
      <c r="IU28" s="106"/>
      <c r="IV28" s="106"/>
    </row>
    <row r="29" s="47" customFormat="1" ht="24.95" customHeight="1" outlineLevel="3" spans="1:256">
      <c r="A29" s="78" t="s">
        <v>76</v>
      </c>
      <c r="B29" s="81" t="s">
        <v>90</v>
      </c>
      <c r="C29" s="82" t="s">
        <v>238</v>
      </c>
      <c r="D29" s="83" t="s">
        <v>239</v>
      </c>
      <c r="E29" s="84">
        <v>0</v>
      </c>
      <c r="F29" s="84">
        <v>3.526</v>
      </c>
      <c r="G29" s="84">
        <v>3.526</v>
      </c>
      <c r="H29" s="83">
        <v>0.7</v>
      </c>
      <c r="I29" s="79">
        <v>2024</v>
      </c>
      <c r="J29" s="79">
        <v>2024</v>
      </c>
      <c r="K29" s="83">
        <v>16</v>
      </c>
      <c r="L29" s="83">
        <v>15</v>
      </c>
      <c r="M29" s="83">
        <v>9</v>
      </c>
      <c r="N29" s="80">
        <f t="shared" si="7"/>
        <v>7</v>
      </c>
      <c r="O29" s="83">
        <v>16</v>
      </c>
      <c r="P29" s="83">
        <v>9</v>
      </c>
      <c r="Q29" s="83"/>
      <c r="R29" s="83">
        <v>7</v>
      </c>
      <c r="S29" s="107" t="s">
        <v>218</v>
      </c>
      <c r="T29" s="81" t="s">
        <v>233</v>
      </c>
      <c r="U29" s="79"/>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c r="IQ29" s="106"/>
      <c r="IR29" s="106"/>
      <c r="IS29" s="106"/>
      <c r="IT29" s="106"/>
      <c r="IU29" s="106"/>
      <c r="IV29" s="106"/>
    </row>
    <row r="30" s="47" customFormat="1" ht="24.95" customHeight="1" outlineLevel="3" spans="1:256">
      <c r="A30" s="78" t="s">
        <v>76</v>
      </c>
      <c r="B30" s="81" t="s">
        <v>90</v>
      </c>
      <c r="C30" s="82" t="s">
        <v>240</v>
      </c>
      <c r="D30" s="83" t="s">
        <v>241</v>
      </c>
      <c r="E30" s="84">
        <v>0</v>
      </c>
      <c r="F30" s="84">
        <v>8.815</v>
      </c>
      <c r="G30" s="84">
        <v>8.815</v>
      </c>
      <c r="H30" s="83">
        <v>1.7</v>
      </c>
      <c r="I30" s="79">
        <v>2024</v>
      </c>
      <c r="J30" s="79">
        <v>2024</v>
      </c>
      <c r="K30" s="83">
        <v>39</v>
      </c>
      <c r="L30" s="83">
        <v>37</v>
      </c>
      <c r="M30" s="83">
        <v>22</v>
      </c>
      <c r="N30" s="80">
        <f t="shared" si="7"/>
        <v>17</v>
      </c>
      <c r="O30" s="83">
        <v>39</v>
      </c>
      <c r="P30" s="83">
        <v>22</v>
      </c>
      <c r="Q30" s="83"/>
      <c r="R30" s="83">
        <v>17</v>
      </c>
      <c r="S30" s="107" t="s">
        <v>218</v>
      </c>
      <c r="T30" s="81" t="s">
        <v>233</v>
      </c>
      <c r="U30" s="79"/>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c r="IQ30" s="106"/>
      <c r="IR30" s="106"/>
      <c r="IS30" s="106"/>
      <c r="IT30" s="106"/>
      <c r="IU30" s="106"/>
      <c r="IV30" s="106"/>
    </row>
    <row r="31" s="47" customFormat="1" ht="24.95" customHeight="1" outlineLevel="3" spans="1:256">
      <c r="A31" s="78" t="s">
        <v>76</v>
      </c>
      <c r="B31" s="81" t="s">
        <v>90</v>
      </c>
      <c r="C31" s="82" t="s">
        <v>242</v>
      </c>
      <c r="D31" s="83" t="s">
        <v>243</v>
      </c>
      <c r="E31" s="84">
        <v>0</v>
      </c>
      <c r="F31" s="84">
        <v>2.109</v>
      </c>
      <c r="G31" s="84">
        <v>2.109</v>
      </c>
      <c r="H31" s="83">
        <v>0.5</v>
      </c>
      <c r="I31" s="79">
        <v>2024</v>
      </c>
      <c r="J31" s="79">
        <v>2024</v>
      </c>
      <c r="K31" s="83">
        <v>13</v>
      </c>
      <c r="L31" s="83">
        <v>12</v>
      </c>
      <c r="M31" s="83">
        <v>7</v>
      </c>
      <c r="N31" s="80">
        <f t="shared" si="7"/>
        <v>6</v>
      </c>
      <c r="O31" s="83">
        <v>13</v>
      </c>
      <c r="P31" s="83">
        <v>7</v>
      </c>
      <c r="Q31" s="83"/>
      <c r="R31" s="83">
        <v>6</v>
      </c>
      <c r="S31" s="107" t="s">
        <v>218</v>
      </c>
      <c r="T31" s="81" t="s">
        <v>233</v>
      </c>
      <c r="U31" s="79"/>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c r="IJ31" s="106"/>
      <c r="IK31" s="106"/>
      <c r="IL31" s="106"/>
      <c r="IM31" s="106"/>
      <c r="IN31" s="106"/>
      <c r="IO31" s="106"/>
      <c r="IP31" s="106"/>
      <c r="IQ31" s="106"/>
      <c r="IR31" s="106"/>
      <c r="IS31" s="106"/>
      <c r="IT31" s="106"/>
      <c r="IU31" s="106"/>
      <c r="IV31" s="106"/>
    </row>
    <row r="32" s="47" customFormat="1" ht="24.95" customHeight="1" outlineLevel="3" spans="1:256">
      <c r="A32" s="78" t="s">
        <v>76</v>
      </c>
      <c r="B32" s="81" t="s">
        <v>90</v>
      </c>
      <c r="C32" s="82" t="s">
        <v>244</v>
      </c>
      <c r="D32" s="83" t="s">
        <v>245</v>
      </c>
      <c r="E32" s="84">
        <v>0</v>
      </c>
      <c r="F32" s="84">
        <v>4.534</v>
      </c>
      <c r="G32" s="84">
        <v>4.534</v>
      </c>
      <c r="H32" s="83">
        <v>0.9</v>
      </c>
      <c r="I32" s="79">
        <v>2024</v>
      </c>
      <c r="J32" s="79">
        <v>2024</v>
      </c>
      <c r="K32" s="83">
        <v>21</v>
      </c>
      <c r="L32" s="83">
        <v>20</v>
      </c>
      <c r="M32" s="83">
        <v>12</v>
      </c>
      <c r="N32" s="80">
        <f t="shared" si="7"/>
        <v>9</v>
      </c>
      <c r="O32" s="83">
        <v>21</v>
      </c>
      <c r="P32" s="83">
        <v>12</v>
      </c>
      <c r="Q32" s="83"/>
      <c r="R32" s="83">
        <v>9</v>
      </c>
      <c r="S32" s="107" t="s">
        <v>218</v>
      </c>
      <c r="T32" s="81" t="s">
        <v>233</v>
      </c>
      <c r="U32" s="79"/>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c r="IJ32" s="106"/>
      <c r="IK32" s="106"/>
      <c r="IL32" s="106"/>
      <c r="IM32" s="106"/>
      <c r="IN32" s="106"/>
      <c r="IO32" s="106"/>
      <c r="IP32" s="106"/>
      <c r="IQ32" s="106"/>
      <c r="IR32" s="106"/>
      <c r="IS32" s="106"/>
      <c r="IT32" s="106"/>
      <c r="IU32" s="106"/>
      <c r="IV32" s="106"/>
    </row>
    <row r="33" s="47" customFormat="1" ht="24.95" customHeight="1" outlineLevel="3" spans="1:256">
      <c r="A33" s="78" t="s">
        <v>76</v>
      </c>
      <c r="B33" s="81" t="s">
        <v>90</v>
      </c>
      <c r="C33" s="82" t="s">
        <v>174</v>
      </c>
      <c r="D33" s="83" t="s">
        <v>175</v>
      </c>
      <c r="E33" s="84">
        <v>0</v>
      </c>
      <c r="F33" s="84">
        <v>54.864</v>
      </c>
      <c r="G33" s="84">
        <v>54.864</v>
      </c>
      <c r="H33" s="83">
        <v>5.414</v>
      </c>
      <c r="I33" s="79">
        <v>2024</v>
      </c>
      <c r="J33" s="79">
        <v>2024</v>
      </c>
      <c r="K33" s="83">
        <v>133</v>
      </c>
      <c r="L33" s="83">
        <v>126</v>
      </c>
      <c r="M33" s="83">
        <v>71</v>
      </c>
      <c r="N33" s="80">
        <f t="shared" si="7"/>
        <v>62</v>
      </c>
      <c r="O33" s="83">
        <v>133</v>
      </c>
      <c r="P33" s="83">
        <v>71</v>
      </c>
      <c r="Q33" s="83"/>
      <c r="R33" s="83">
        <v>62</v>
      </c>
      <c r="S33" s="107" t="s">
        <v>218</v>
      </c>
      <c r="T33" s="81" t="s">
        <v>233</v>
      </c>
      <c r="U33" s="79"/>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c r="IO33" s="106"/>
      <c r="IP33" s="106"/>
      <c r="IQ33" s="106"/>
      <c r="IR33" s="106"/>
      <c r="IS33" s="106"/>
      <c r="IT33" s="106"/>
      <c r="IU33" s="106"/>
      <c r="IV33" s="106"/>
    </row>
    <row r="34" s="47" customFormat="1" ht="24.95" customHeight="1" outlineLevel="3" spans="1:256">
      <c r="A34" s="78" t="s">
        <v>76</v>
      </c>
      <c r="B34" s="81" t="s">
        <v>90</v>
      </c>
      <c r="C34" s="82" t="s">
        <v>246</v>
      </c>
      <c r="D34" s="83" t="s">
        <v>247</v>
      </c>
      <c r="E34" s="84">
        <v>0</v>
      </c>
      <c r="F34" s="84">
        <v>13.303</v>
      </c>
      <c r="G34" s="84">
        <v>13.303</v>
      </c>
      <c r="H34" s="83">
        <v>2.7</v>
      </c>
      <c r="I34" s="79">
        <v>2024</v>
      </c>
      <c r="J34" s="79">
        <v>2024</v>
      </c>
      <c r="K34" s="83">
        <v>62</v>
      </c>
      <c r="L34" s="83">
        <v>59</v>
      </c>
      <c r="M34" s="83">
        <v>35</v>
      </c>
      <c r="N34" s="80">
        <f t="shared" si="7"/>
        <v>27</v>
      </c>
      <c r="O34" s="83">
        <v>62</v>
      </c>
      <c r="P34" s="83">
        <v>35</v>
      </c>
      <c r="Q34" s="83"/>
      <c r="R34" s="83">
        <v>27</v>
      </c>
      <c r="S34" s="107" t="s">
        <v>218</v>
      </c>
      <c r="T34" s="81" t="s">
        <v>233</v>
      </c>
      <c r="U34" s="79"/>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c r="GS34" s="106"/>
      <c r="GT34" s="106"/>
      <c r="GU34" s="106"/>
      <c r="GV34" s="106"/>
      <c r="GW34" s="106"/>
      <c r="GX34" s="106"/>
      <c r="GY34" s="106"/>
      <c r="GZ34" s="106"/>
      <c r="HA34" s="106"/>
      <c r="HB34" s="106"/>
      <c r="HC34" s="106"/>
      <c r="HD34" s="106"/>
      <c r="HE34" s="106"/>
      <c r="HF34" s="106"/>
      <c r="HG34" s="106"/>
      <c r="HH34" s="106"/>
      <c r="HI34" s="106"/>
      <c r="HJ34" s="106"/>
      <c r="HK34" s="106"/>
      <c r="HL34" s="106"/>
      <c r="HM34" s="106"/>
      <c r="HN34" s="106"/>
      <c r="HO34" s="106"/>
      <c r="HP34" s="106"/>
      <c r="HQ34" s="106"/>
      <c r="HR34" s="106"/>
      <c r="HS34" s="106"/>
      <c r="HT34" s="106"/>
      <c r="HU34" s="106"/>
      <c r="HV34" s="106"/>
      <c r="HW34" s="106"/>
      <c r="HX34" s="106"/>
      <c r="HY34" s="106"/>
      <c r="HZ34" s="106"/>
      <c r="IA34" s="106"/>
      <c r="IB34" s="106"/>
      <c r="IC34" s="106"/>
      <c r="ID34" s="106"/>
      <c r="IE34" s="106"/>
      <c r="IF34" s="106"/>
      <c r="IG34" s="106"/>
      <c r="IH34" s="106"/>
      <c r="II34" s="106"/>
      <c r="IJ34" s="106"/>
      <c r="IK34" s="106"/>
      <c r="IL34" s="106"/>
      <c r="IM34" s="106"/>
      <c r="IN34" s="106"/>
      <c r="IO34" s="106"/>
      <c r="IP34" s="106"/>
      <c r="IQ34" s="106"/>
      <c r="IR34" s="106"/>
      <c r="IS34" s="106"/>
      <c r="IT34" s="106"/>
      <c r="IU34" s="106"/>
      <c r="IV34" s="106"/>
    </row>
    <row r="35" s="47" customFormat="1" ht="24.95" customHeight="1" outlineLevel="3" spans="1:256">
      <c r="A35" s="78" t="s">
        <v>76</v>
      </c>
      <c r="B35" s="81" t="s">
        <v>90</v>
      </c>
      <c r="C35" s="82" t="s">
        <v>248</v>
      </c>
      <c r="D35" s="83" t="s">
        <v>249</v>
      </c>
      <c r="E35" s="84">
        <v>0</v>
      </c>
      <c r="F35" s="84">
        <v>14.889</v>
      </c>
      <c r="G35" s="84">
        <v>14.889</v>
      </c>
      <c r="H35" s="83">
        <v>3</v>
      </c>
      <c r="I35" s="79">
        <v>2024</v>
      </c>
      <c r="J35" s="79">
        <v>2024</v>
      </c>
      <c r="K35" s="83">
        <v>70</v>
      </c>
      <c r="L35" s="83">
        <v>67</v>
      </c>
      <c r="M35" s="83">
        <v>40</v>
      </c>
      <c r="N35" s="80">
        <f t="shared" si="7"/>
        <v>30</v>
      </c>
      <c r="O35" s="83">
        <v>70</v>
      </c>
      <c r="P35" s="83">
        <v>40</v>
      </c>
      <c r="Q35" s="83"/>
      <c r="R35" s="83">
        <v>30</v>
      </c>
      <c r="S35" s="107" t="s">
        <v>218</v>
      </c>
      <c r="T35" s="81" t="s">
        <v>233</v>
      </c>
      <c r="U35" s="79"/>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c r="GS35" s="106"/>
      <c r="GT35" s="106"/>
      <c r="GU35" s="106"/>
      <c r="GV35" s="106"/>
      <c r="GW35" s="106"/>
      <c r="GX35" s="106"/>
      <c r="GY35" s="106"/>
      <c r="GZ35" s="106"/>
      <c r="HA35" s="106"/>
      <c r="HB35" s="106"/>
      <c r="HC35" s="106"/>
      <c r="HD35" s="106"/>
      <c r="HE35" s="106"/>
      <c r="HF35" s="106"/>
      <c r="HG35" s="106"/>
      <c r="HH35" s="106"/>
      <c r="HI35" s="106"/>
      <c r="HJ35" s="106"/>
      <c r="HK35" s="106"/>
      <c r="HL35" s="106"/>
      <c r="HM35" s="106"/>
      <c r="HN35" s="106"/>
      <c r="HO35" s="106"/>
      <c r="HP35" s="106"/>
      <c r="HQ35" s="106"/>
      <c r="HR35" s="106"/>
      <c r="HS35" s="106"/>
      <c r="HT35" s="106"/>
      <c r="HU35" s="106"/>
      <c r="HV35" s="106"/>
      <c r="HW35" s="106"/>
      <c r="HX35" s="106"/>
      <c r="HY35" s="106"/>
      <c r="HZ35" s="106"/>
      <c r="IA35" s="106"/>
      <c r="IB35" s="106"/>
      <c r="IC35" s="106"/>
      <c r="ID35" s="106"/>
      <c r="IE35" s="106"/>
      <c r="IF35" s="106"/>
      <c r="IG35" s="106"/>
      <c r="IH35" s="106"/>
      <c r="II35" s="106"/>
      <c r="IJ35" s="106"/>
      <c r="IK35" s="106"/>
      <c r="IL35" s="106"/>
      <c r="IM35" s="106"/>
      <c r="IN35" s="106"/>
      <c r="IO35" s="106"/>
      <c r="IP35" s="106"/>
      <c r="IQ35" s="106"/>
      <c r="IR35" s="106"/>
      <c r="IS35" s="106"/>
      <c r="IT35" s="106"/>
      <c r="IU35" s="106"/>
      <c r="IV35" s="106"/>
    </row>
    <row r="36" s="47" customFormat="1" ht="24.95" customHeight="1" outlineLevel="3" spans="1:256">
      <c r="A36" s="78" t="s">
        <v>76</v>
      </c>
      <c r="B36" s="81" t="s">
        <v>90</v>
      </c>
      <c r="C36" s="82" t="s">
        <v>250</v>
      </c>
      <c r="D36" s="83" t="s">
        <v>251</v>
      </c>
      <c r="E36" s="84">
        <v>0</v>
      </c>
      <c r="F36" s="84">
        <v>12.945</v>
      </c>
      <c r="G36" s="84">
        <v>12.945</v>
      </c>
      <c r="H36" s="83">
        <v>1.3</v>
      </c>
      <c r="I36" s="79">
        <v>2024</v>
      </c>
      <c r="J36" s="79">
        <v>2024</v>
      </c>
      <c r="K36" s="83">
        <v>30</v>
      </c>
      <c r="L36" s="83">
        <v>29</v>
      </c>
      <c r="M36" s="83">
        <v>17</v>
      </c>
      <c r="N36" s="80">
        <f t="shared" si="7"/>
        <v>13</v>
      </c>
      <c r="O36" s="83">
        <v>30</v>
      </c>
      <c r="P36" s="83">
        <v>17</v>
      </c>
      <c r="Q36" s="83"/>
      <c r="R36" s="83">
        <v>13</v>
      </c>
      <c r="S36" s="107" t="s">
        <v>218</v>
      </c>
      <c r="T36" s="81" t="s">
        <v>233</v>
      </c>
      <c r="U36" s="79"/>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c r="GS36" s="106"/>
      <c r="GT36" s="106"/>
      <c r="GU36" s="106"/>
      <c r="GV36" s="106"/>
      <c r="GW36" s="106"/>
      <c r="GX36" s="106"/>
      <c r="GY36" s="106"/>
      <c r="GZ36" s="106"/>
      <c r="HA36" s="106"/>
      <c r="HB36" s="106"/>
      <c r="HC36" s="106"/>
      <c r="HD36" s="106"/>
      <c r="HE36" s="106"/>
      <c r="HF36" s="106"/>
      <c r="HG36" s="106"/>
      <c r="HH36" s="106"/>
      <c r="HI36" s="106"/>
      <c r="HJ36" s="106"/>
      <c r="HK36" s="106"/>
      <c r="HL36" s="106"/>
      <c r="HM36" s="106"/>
      <c r="HN36" s="106"/>
      <c r="HO36" s="106"/>
      <c r="HP36" s="106"/>
      <c r="HQ36" s="106"/>
      <c r="HR36" s="106"/>
      <c r="HS36" s="106"/>
      <c r="HT36" s="106"/>
      <c r="HU36" s="106"/>
      <c r="HV36" s="106"/>
      <c r="HW36" s="106"/>
      <c r="HX36" s="106"/>
      <c r="HY36" s="106"/>
      <c r="HZ36" s="106"/>
      <c r="IA36" s="106"/>
      <c r="IB36" s="106"/>
      <c r="IC36" s="106"/>
      <c r="ID36" s="106"/>
      <c r="IE36" s="106"/>
      <c r="IF36" s="106"/>
      <c r="IG36" s="106"/>
      <c r="IH36" s="106"/>
      <c r="II36" s="106"/>
      <c r="IJ36" s="106"/>
      <c r="IK36" s="106"/>
      <c r="IL36" s="106"/>
      <c r="IM36" s="106"/>
      <c r="IN36" s="106"/>
      <c r="IO36" s="106"/>
      <c r="IP36" s="106"/>
      <c r="IQ36" s="106"/>
      <c r="IR36" s="106"/>
      <c r="IS36" s="106"/>
      <c r="IT36" s="106"/>
      <c r="IU36" s="106"/>
      <c r="IV36" s="106"/>
    </row>
  </sheetData>
  <mergeCells count="37">
    <mergeCell ref="A1:B1"/>
    <mergeCell ref="A2:U2"/>
    <mergeCell ref="A3:C3"/>
    <mergeCell ref="E3:G3"/>
    <mergeCell ref="H3:M3"/>
    <mergeCell ref="N3:O3"/>
    <mergeCell ref="T3:U3"/>
    <mergeCell ref="A4:B4"/>
    <mergeCell ref="E4:G4"/>
    <mergeCell ref="I4:J4"/>
    <mergeCell ref="K4:N4"/>
    <mergeCell ref="O4:R4"/>
    <mergeCell ref="M5:N5"/>
    <mergeCell ref="P5:R5"/>
    <mergeCell ref="A7:B7"/>
    <mergeCell ref="A8:B8"/>
    <mergeCell ref="A10:B10"/>
    <mergeCell ref="A12:B12"/>
    <mergeCell ref="A14:B14"/>
    <mergeCell ref="A21:B21"/>
    <mergeCell ref="A25:B25"/>
    <mergeCell ref="A5:A6"/>
    <mergeCell ref="B5:B6"/>
    <mergeCell ref="C4:C6"/>
    <mergeCell ref="D4:D6"/>
    <mergeCell ref="E5:E6"/>
    <mergeCell ref="F5:F6"/>
    <mergeCell ref="G5:G6"/>
    <mergeCell ref="H4:H6"/>
    <mergeCell ref="I5:I6"/>
    <mergeCell ref="J5:J6"/>
    <mergeCell ref="K5:K6"/>
    <mergeCell ref="L5:L6"/>
    <mergeCell ref="O5:O6"/>
    <mergeCell ref="S4:S6"/>
    <mergeCell ref="T4:T6"/>
    <mergeCell ref="U4:U6"/>
  </mergeCells>
  <printOptions horizontalCentered="1"/>
  <pageMargins left="0.393055555555556" right="0.393055555555556" top="0.393055555555556" bottom="0.393055555555556" header="0.196527777777778" footer="0.196527777777778"/>
  <pageSetup paperSize="8" scale="94" fitToHeight="0"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N7"/>
  <sheetViews>
    <sheetView showZeros="0" workbookViewId="0">
      <pane xSplit="1" ySplit="5" topLeftCell="D6" activePane="bottomRight" state="frozen"/>
      <selection/>
      <selection pane="topRight"/>
      <selection pane="bottomLeft"/>
      <selection pane="bottomRight" activeCell="E19" sqref="E19"/>
    </sheetView>
  </sheetViews>
  <sheetFormatPr defaultColWidth="9.75" defaultRowHeight="21.75" customHeight="1" outlineLevelRow="6"/>
  <cols>
    <col min="1" max="1" width="19.625" style="29" customWidth="1"/>
    <col min="2" max="2" width="10.625" style="29" customWidth="1"/>
    <col min="3" max="13" width="17.625" style="29" customWidth="1"/>
    <col min="14" max="14" width="13.625" style="29" customWidth="1"/>
    <col min="15" max="254" width="9.75" style="29"/>
    <col min="255" max="256" width="15" style="29" customWidth="1"/>
    <col min="257" max="258" width="14.875" style="29" customWidth="1"/>
    <col min="259" max="267" width="15.375" style="29" customWidth="1"/>
    <col min="268" max="268" width="21" style="29" customWidth="1"/>
    <col min="269" max="510" width="9.75" style="29"/>
    <col min="511" max="512" width="15" style="29" customWidth="1"/>
    <col min="513" max="514" width="14.875" style="29" customWidth="1"/>
    <col min="515" max="523" width="15.375" style="29" customWidth="1"/>
    <col min="524" max="524" width="21" style="29" customWidth="1"/>
    <col min="525" max="766" width="9.75" style="29"/>
    <col min="767" max="768" width="15" style="29" customWidth="1"/>
    <col min="769" max="770" width="14.875" style="29" customWidth="1"/>
    <col min="771" max="779" width="15.375" style="29" customWidth="1"/>
    <col min="780" max="780" width="21" style="29" customWidth="1"/>
    <col min="781" max="1022" width="9.75" style="29"/>
    <col min="1023" max="1024" width="15" style="29" customWidth="1"/>
    <col min="1025" max="1026" width="14.875" style="29" customWidth="1"/>
    <col min="1027" max="1035" width="15.375" style="29" customWidth="1"/>
    <col min="1036" max="1036" width="21" style="29" customWidth="1"/>
    <col min="1037" max="1278" width="9.75" style="29"/>
    <col min="1279" max="1280" width="15" style="29" customWidth="1"/>
    <col min="1281" max="1282" width="14.875" style="29" customWidth="1"/>
    <col min="1283" max="1291" width="15.375" style="29" customWidth="1"/>
    <col min="1292" max="1292" width="21" style="29" customWidth="1"/>
    <col min="1293" max="1534" width="9.75" style="29"/>
    <col min="1535" max="1536" width="15" style="29" customWidth="1"/>
    <col min="1537" max="1538" width="14.875" style="29" customWidth="1"/>
    <col min="1539" max="1547" width="15.375" style="29" customWidth="1"/>
    <col min="1548" max="1548" width="21" style="29" customWidth="1"/>
    <col min="1549" max="1790" width="9.75" style="29"/>
    <col min="1791" max="1792" width="15" style="29" customWidth="1"/>
    <col min="1793" max="1794" width="14.875" style="29" customWidth="1"/>
    <col min="1795" max="1803" width="15.375" style="29" customWidth="1"/>
    <col min="1804" max="1804" width="21" style="29" customWidth="1"/>
    <col min="1805" max="2046" width="9.75" style="29"/>
    <col min="2047" max="2048" width="15" style="29" customWidth="1"/>
    <col min="2049" max="2050" width="14.875" style="29" customWidth="1"/>
    <col min="2051" max="2059" width="15.375" style="29" customWidth="1"/>
    <col min="2060" max="2060" width="21" style="29" customWidth="1"/>
    <col min="2061" max="2302" width="9.75" style="29"/>
    <col min="2303" max="2304" width="15" style="29" customWidth="1"/>
    <col min="2305" max="2306" width="14.875" style="29" customWidth="1"/>
    <col min="2307" max="2315" width="15.375" style="29" customWidth="1"/>
    <col min="2316" max="2316" width="21" style="29" customWidth="1"/>
    <col min="2317" max="2558" width="9.75" style="29"/>
    <col min="2559" max="2560" width="15" style="29" customWidth="1"/>
    <col min="2561" max="2562" width="14.875" style="29" customWidth="1"/>
    <col min="2563" max="2571" width="15.375" style="29" customWidth="1"/>
    <col min="2572" max="2572" width="21" style="29" customWidth="1"/>
    <col min="2573" max="2814" width="9.75" style="29"/>
    <col min="2815" max="2816" width="15" style="29" customWidth="1"/>
    <col min="2817" max="2818" width="14.875" style="29" customWidth="1"/>
    <col min="2819" max="2827" width="15.375" style="29" customWidth="1"/>
    <col min="2828" max="2828" width="21" style="29" customWidth="1"/>
    <col min="2829" max="3070" width="9.75" style="29"/>
    <col min="3071" max="3072" width="15" style="29" customWidth="1"/>
    <col min="3073" max="3074" width="14.875" style="29" customWidth="1"/>
    <col min="3075" max="3083" width="15.375" style="29" customWidth="1"/>
    <col min="3084" max="3084" width="21" style="29" customWidth="1"/>
    <col min="3085" max="3326" width="9.75" style="29"/>
    <col min="3327" max="3328" width="15" style="29" customWidth="1"/>
    <col min="3329" max="3330" width="14.875" style="29" customWidth="1"/>
    <col min="3331" max="3339" width="15.375" style="29" customWidth="1"/>
    <col min="3340" max="3340" width="21" style="29" customWidth="1"/>
    <col min="3341" max="3582" width="9.75" style="29"/>
    <col min="3583" max="3584" width="15" style="29" customWidth="1"/>
    <col min="3585" max="3586" width="14.875" style="29" customWidth="1"/>
    <col min="3587" max="3595" width="15.375" style="29" customWidth="1"/>
    <col min="3596" max="3596" width="21" style="29" customWidth="1"/>
    <col min="3597" max="3838" width="9.75" style="29"/>
    <col min="3839" max="3840" width="15" style="29" customWidth="1"/>
    <col min="3841" max="3842" width="14.875" style="29" customWidth="1"/>
    <col min="3843" max="3851" width="15.375" style="29" customWidth="1"/>
    <col min="3852" max="3852" width="21" style="29" customWidth="1"/>
    <col min="3853" max="4094" width="9.75" style="29"/>
    <col min="4095" max="4096" width="15" style="29" customWidth="1"/>
    <col min="4097" max="4098" width="14.875" style="29" customWidth="1"/>
    <col min="4099" max="4107" width="15.375" style="29" customWidth="1"/>
    <col min="4108" max="4108" width="21" style="29" customWidth="1"/>
    <col min="4109" max="4350" width="9.75" style="29"/>
    <col min="4351" max="4352" width="15" style="29" customWidth="1"/>
    <col min="4353" max="4354" width="14.875" style="29" customWidth="1"/>
    <col min="4355" max="4363" width="15.375" style="29" customWidth="1"/>
    <col min="4364" max="4364" width="21" style="29" customWidth="1"/>
    <col min="4365" max="4606" width="9.75" style="29"/>
    <col min="4607" max="4608" width="15" style="29" customWidth="1"/>
    <col min="4609" max="4610" width="14.875" style="29" customWidth="1"/>
    <col min="4611" max="4619" width="15.375" style="29" customWidth="1"/>
    <col min="4620" max="4620" width="21" style="29" customWidth="1"/>
    <col min="4621" max="4862" width="9.75" style="29"/>
    <col min="4863" max="4864" width="15" style="29" customWidth="1"/>
    <col min="4865" max="4866" width="14.875" style="29" customWidth="1"/>
    <col min="4867" max="4875" width="15.375" style="29" customWidth="1"/>
    <col min="4876" max="4876" width="21" style="29" customWidth="1"/>
    <col min="4877" max="5118" width="9.75" style="29"/>
    <col min="5119" max="5120" width="15" style="29" customWidth="1"/>
    <col min="5121" max="5122" width="14.875" style="29" customWidth="1"/>
    <col min="5123" max="5131" width="15.375" style="29" customWidth="1"/>
    <col min="5132" max="5132" width="21" style="29" customWidth="1"/>
    <col min="5133" max="5374" width="9.75" style="29"/>
    <col min="5375" max="5376" width="15" style="29" customWidth="1"/>
    <col min="5377" max="5378" width="14.875" style="29" customWidth="1"/>
    <col min="5379" max="5387" width="15.375" style="29" customWidth="1"/>
    <col min="5388" max="5388" width="21" style="29" customWidth="1"/>
    <col min="5389" max="5630" width="9.75" style="29"/>
    <col min="5631" max="5632" width="15" style="29" customWidth="1"/>
    <col min="5633" max="5634" width="14.875" style="29" customWidth="1"/>
    <col min="5635" max="5643" width="15.375" style="29" customWidth="1"/>
    <col min="5644" max="5644" width="21" style="29" customWidth="1"/>
    <col min="5645" max="5886" width="9.75" style="29"/>
    <col min="5887" max="5888" width="15" style="29" customWidth="1"/>
    <col min="5889" max="5890" width="14.875" style="29" customWidth="1"/>
    <col min="5891" max="5899" width="15.375" style="29" customWidth="1"/>
    <col min="5900" max="5900" width="21" style="29" customWidth="1"/>
    <col min="5901" max="6142" width="9.75" style="29"/>
    <col min="6143" max="6144" width="15" style="29" customWidth="1"/>
    <col min="6145" max="6146" width="14.875" style="29" customWidth="1"/>
    <col min="6147" max="6155" width="15.375" style="29" customWidth="1"/>
    <col min="6156" max="6156" width="21" style="29" customWidth="1"/>
    <col min="6157" max="6398" width="9.75" style="29"/>
    <col min="6399" max="6400" width="15" style="29" customWidth="1"/>
    <col min="6401" max="6402" width="14.875" style="29" customWidth="1"/>
    <col min="6403" max="6411" width="15.375" style="29" customWidth="1"/>
    <col min="6412" max="6412" width="21" style="29" customWidth="1"/>
    <col min="6413" max="6654" width="9.75" style="29"/>
    <col min="6655" max="6656" width="15" style="29" customWidth="1"/>
    <col min="6657" max="6658" width="14.875" style="29" customWidth="1"/>
    <col min="6659" max="6667" width="15.375" style="29" customWidth="1"/>
    <col min="6668" max="6668" width="21" style="29" customWidth="1"/>
    <col min="6669" max="6910" width="9.75" style="29"/>
    <col min="6911" max="6912" width="15" style="29" customWidth="1"/>
    <col min="6913" max="6914" width="14.875" style="29" customWidth="1"/>
    <col min="6915" max="6923" width="15.375" style="29" customWidth="1"/>
    <col min="6924" max="6924" width="21" style="29" customWidth="1"/>
    <col min="6925" max="7166" width="9.75" style="29"/>
    <col min="7167" max="7168" width="15" style="29" customWidth="1"/>
    <col min="7169" max="7170" width="14.875" style="29" customWidth="1"/>
    <col min="7171" max="7179" width="15.375" style="29" customWidth="1"/>
    <col min="7180" max="7180" width="21" style="29" customWidth="1"/>
    <col min="7181" max="7422" width="9.75" style="29"/>
    <col min="7423" max="7424" width="15" style="29" customWidth="1"/>
    <col min="7425" max="7426" width="14.875" style="29" customWidth="1"/>
    <col min="7427" max="7435" width="15.375" style="29" customWidth="1"/>
    <col min="7436" max="7436" width="21" style="29" customWidth="1"/>
    <col min="7437" max="7678" width="9.75" style="29"/>
    <col min="7679" max="7680" width="15" style="29" customWidth="1"/>
    <col min="7681" max="7682" width="14.875" style="29" customWidth="1"/>
    <col min="7683" max="7691" width="15.375" style="29" customWidth="1"/>
    <col min="7692" max="7692" width="21" style="29" customWidth="1"/>
    <col min="7693" max="7934" width="9.75" style="29"/>
    <col min="7935" max="7936" width="15" style="29" customWidth="1"/>
    <col min="7937" max="7938" width="14.875" style="29" customWidth="1"/>
    <col min="7939" max="7947" width="15.375" style="29" customWidth="1"/>
    <col min="7948" max="7948" width="21" style="29" customWidth="1"/>
    <col min="7949" max="8190" width="9.75" style="29"/>
    <col min="8191" max="8192" width="15" style="29" customWidth="1"/>
    <col min="8193" max="8194" width="14.875" style="29" customWidth="1"/>
    <col min="8195" max="8203" width="15.375" style="29" customWidth="1"/>
    <col min="8204" max="8204" width="21" style="29" customWidth="1"/>
    <col min="8205" max="8446" width="9.75" style="29"/>
    <col min="8447" max="8448" width="15" style="29" customWidth="1"/>
    <col min="8449" max="8450" width="14.875" style="29" customWidth="1"/>
    <col min="8451" max="8459" width="15.375" style="29" customWidth="1"/>
    <col min="8460" max="8460" width="21" style="29" customWidth="1"/>
    <col min="8461" max="8702" width="9.75" style="29"/>
    <col min="8703" max="8704" width="15" style="29" customWidth="1"/>
    <col min="8705" max="8706" width="14.875" style="29" customWidth="1"/>
    <col min="8707" max="8715" width="15.375" style="29" customWidth="1"/>
    <col min="8716" max="8716" width="21" style="29" customWidth="1"/>
    <col min="8717" max="8958" width="9.75" style="29"/>
    <col min="8959" max="8960" width="15" style="29" customWidth="1"/>
    <col min="8961" max="8962" width="14.875" style="29" customWidth="1"/>
    <col min="8963" max="8971" width="15.375" style="29" customWidth="1"/>
    <col min="8972" max="8972" width="21" style="29" customWidth="1"/>
    <col min="8973" max="9214" width="9.75" style="29"/>
    <col min="9215" max="9216" width="15" style="29" customWidth="1"/>
    <col min="9217" max="9218" width="14.875" style="29" customWidth="1"/>
    <col min="9219" max="9227" width="15.375" style="29" customWidth="1"/>
    <col min="9228" max="9228" width="21" style="29" customWidth="1"/>
    <col min="9229" max="9470" width="9.75" style="29"/>
    <col min="9471" max="9472" width="15" style="29" customWidth="1"/>
    <col min="9473" max="9474" width="14.875" style="29" customWidth="1"/>
    <col min="9475" max="9483" width="15.375" style="29" customWidth="1"/>
    <col min="9484" max="9484" width="21" style="29" customWidth="1"/>
    <col min="9485" max="9726" width="9.75" style="29"/>
    <col min="9727" max="9728" width="15" style="29" customWidth="1"/>
    <col min="9729" max="9730" width="14.875" style="29" customWidth="1"/>
    <col min="9731" max="9739" width="15.375" style="29" customWidth="1"/>
    <col min="9740" max="9740" width="21" style="29" customWidth="1"/>
    <col min="9741" max="9982" width="9.75" style="29"/>
    <col min="9983" max="9984" width="15" style="29" customWidth="1"/>
    <col min="9985" max="9986" width="14.875" style="29" customWidth="1"/>
    <col min="9987" max="9995" width="15.375" style="29" customWidth="1"/>
    <col min="9996" max="9996" width="21" style="29" customWidth="1"/>
    <col min="9997" max="10238" width="9.75" style="29"/>
    <col min="10239" max="10240" width="15" style="29" customWidth="1"/>
    <col min="10241" max="10242" width="14.875" style="29" customWidth="1"/>
    <col min="10243" max="10251" width="15.375" style="29" customWidth="1"/>
    <col min="10252" max="10252" width="21" style="29" customWidth="1"/>
    <col min="10253" max="10494" width="9.75" style="29"/>
    <col min="10495" max="10496" width="15" style="29" customWidth="1"/>
    <col min="10497" max="10498" width="14.875" style="29" customWidth="1"/>
    <col min="10499" max="10507" width="15.375" style="29" customWidth="1"/>
    <col min="10508" max="10508" width="21" style="29" customWidth="1"/>
    <col min="10509" max="10750" width="9.75" style="29"/>
    <col min="10751" max="10752" width="15" style="29" customWidth="1"/>
    <col min="10753" max="10754" width="14.875" style="29" customWidth="1"/>
    <col min="10755" max="10763" width="15.375" style="29" customWidth="1"/>
    <col min="10764" max="10764" width="21" style="29" customWidth="1"/>
    <col min="10765" max="11006" width="9.75" style="29"/>
    <col min="11007" max="11008" width="15" style="29" customWidth="1"/>
    <col min="11009" max="11010" width="14.875" style="29" customWidth="1"/>
    <col min="11011" max="11019" width="15.375" style="29" customWidth="1"/>
    <col min="11020" max="11020" width="21" style="29" customWidth="1"/>
    <col min="11021" max="11262" width="9.75" style="29"/>
    <col min="11263" max="11264" width="15" style="29" customWidth="1"/>
    <col min="11265" max="11266" width="14.875" style="29" customWidth="1"/>
    <col min="11267" max="11275" width="15.375" style="29" customWidth="1"/>
    <col min="11276" max="11276" width="21" style="29" customWidth="1"/>
    <col min="11277" max="11518" width="9.75" style="29"/>
    <col min="11519" max="11520" width="15" style="29" customWidth="1"/>
    <col min="11521" max="11522" width="14.875" style="29" customWidth="1"/>
    <col min="11523" max="11531" width="15.375" style="29" customWidth="1"/>
    <col min="11532" max="11532" width="21" style="29" customWidth="1"/>
    <col min="11533" max="11774" width="9.75" style="29"/>
    <col min="11775" max="11776" width="15" style="29" customWidth="1"/>
    <col min="11777" max="11778" width="14.875" style="29" customWidth="1"/>
    <col min="11779" max="11787" width="15.375" style="29" customWidth="1"/>
    <col min="11788" max="11788" width="21" style="29" customWidth="1"/>
    <col min="11789" max="12030" width="9.75" style="29"/>
    <col min="12031" max="12032" width="15" style="29" customWidth="1"/>
    <col min="12033" max="12034" width="14.875" style="29" customWidth="1"/>
    <col min="12035" max="12043" width="15.375" style="29" customWidth="1"/>
    <col min="12044" max="12044" width="21" style="29" customWidth="1"/>
    <col min="12045" max="12286" width="9.75" style="29"/>
    <col min="12287" max="12288" width="15" style="29" customWidth="1"/>
    <col min="12289" max="12290" width="14.875" style="29" customWidth="1"/>
    <col min="12291" max="12299" width="15.375" style="29" customWidth="1"/>
    <col min="12300" max="12300" width="21" style="29" customWidth="1"/>
    <col min="12301" max="12542" width="9.75" style="29"/>
    <col min="12543" max="12544" width="15" style="29" customWidth="1"/>
    <col min="12545" max="12546" width="14.875" style="29" customWidth="1"/>
    <col min="12547" max="12555" width="15.375" style="29" customWidth="1"/>
    <col min="12556" max="12556" width="21" style="29" customWidth="1"/>
    <col min="12557" max="12798" width="9.75" style="29"/>
    <col min="12799" max="12800" width="15" style="29" customWidth="1"/>
    <col min="12801" max="12802" width="14.875" style="29" customWidth="1"/>
    <col min="12803" max="12811" width="15.375" style="29" customWidth="1"/>
    <col min="12812" max="12812" width="21" style="29" customWidth="1"/>
    <col min="12813" max="13054" width="9.75" style="29"/>
    <col min="13055" max="13056" width="15" style="29" customWidth="1"/>
    <col min="13057" max="13058" width="14.875" style="29" customWidth="1"/>
    <col min="13059" max="13067" width="15.375" style="29" customWidth="1"/>
    <col min="13068" max="13068" width="21" style="29" customWidth="1"/>
    <col min="13069" max="13310" width="9.75" style="29"/>
    <col min="13311" max="13312" width="15" style="29" customWidth="1"/>
    <col min="13313" max="13314" width="14.875" style="29" customWidth="1"/>
    <col min="13315" max="13323" width="15.375" style="29" customWidth="1"/>
    <col min="13324" max="13324" width="21" style="29" customWidth="1"/>
    <col min="13325" max="13566" width="9.75" style="29"/>
    <col min="13567" max="13568" width="15" style="29" customWidth="1"/>
    <col min="13569" max="13570" width="14.875" style="29" customWidth="1"/>
    <col min="13571" max="13579" width="15.375" style="29" customWidth="1"/>
    <col min="13580" max="13580" width="21" style="29" customWidth="1"/>
    <col min="13581" max="13822" width="9.75" style="29"/>
    <col min="13823" max="13824" width="15" style="29" customWidth="1"/>
    <col min="13825" max="13826" width="14.875" style="29" customWidth="1"/>
    <col min="13827" max="13835" width="15.375" style="29" customWidth="1"/>
    <col min="13836" max="13836" width="21" style="29" customWidth="1"/>
    <col min="13837" max="14078" width="9.75" style="29"/>
    <col min="14079" max="14080" width="15" style="29" customWidth="1"/>
    <col min="14081" max="14082" width="14.875" style="29" customWidth="1"/>
    <col min="14083" max="14091" width="15.375" style="29" customWidth="1"/>
    <col min="14092" max="14092" width="21" style="29" customWidth="1"/>
    <col min="14093" max="14334" width="9.75" style="29"/>
    <col min="14335" max="14336" width="15" style="29" customWidth="1"/>
    <col min="14337" max="14338" width="14.875" style="29" customWidth="1"/>
    <col min="14339" max="14347" width="15.375" style="29" customWidth="1"/>
    <col min="14348" max="14348" width="21" style="29" customWidth="1"/>
    <col min="14349" max="14590" width="9.75" style="29"/>
    <col min="14591" max="14592" width="15" style="29" customWidth="1"/>
    <col min="14593" max="14594" width="14.875" style="29" customWidth="1"/>
    <col min="14595" max="14603" width="15.375" style="29" customWidth="1"/>
    <col min="14604" max="14604" width="21" style="29" customWidth="1"/>
    <col min="14605" max="14846" width="9.75" style="29"/>
    <col min="14847" max="14848" width="15" style="29" customWidth="1"/>
    <col min="14849" max="14850" width="14.875" style="29" customWidth="1"/>
    <col min="14851" max="14859" width="15.375" style="29" customWidth="1"/>
    <col min="14860" max="14860" width="21" style="29" customWidth="1"/>
    <col min="14861" max="15102" width="9.75" style="29"/>
    <col min="15103" max="15104" width="15" style="29" customWidth="1"/>
    <col min="15105" max="15106" width="14.875" style="29" customWidth="1"/>
    <col min="15107" max="15115" width="15.375" style="29" customWidth="1"/>
    <col min="15116" max="15116" width="21" style="29" customWidth="1"/>
    <col min="15117" max="15358" width="9.75" style="29"/>
    <col min="15359" max="15360" width="15" style="29" customWidth="1"/>
    <col min="15361" max="15362" width="14.875" style="29" customWidth="1"/>
    <col min="15363" max="15371" width="15.375" style="29" customWidth="1"/>
    <col min="15372" max="15372" width="21" style="29" customWidth="1"/>
    <col min="15373" max="15614" width="9.75" style="29"/>
    <col min="15615" max="15616" width="15" style="29" customWidth="1"/>
    <col min="15617" max="15618" width="14.875" style="29" customWidth="1"/>
    <col min="15619" max="15627" width="15.375" style="29" customWidth="1"/>
    <col min="15628" max="15628" width="21" style="29" customWidth="1"/>
    <col min="15629" max="15870" width="9.75" style="29"/>
    <col min="15871" max="15872" width="15" style="29" customWidth="1"/>
    <col min="15873" max="15874" width="14.875" style="29" customWidth="1"/>
    <col min="15875" max="15883" width="15.375" style="29" customWidth="1"/>
    <col min="15884" max="15884" width="21" style="29" customWidth="1"/>
    <col min="15885" max="16126" width="9.75" style="29"/>
    <col min="16127" max="16128" width="15" style="29" customWidth="1"/>
    <col min="16129" max="16130" width="14.875" style="29" customWidth="1"/>
    <col min="16131" max="16139" width="15.375" style="29" customWidth="1"/>
    <col min="16140" max="16140" width="21" style="29" customWidth="1"/>
    <col min="16141" max="16384" width="9.75" style="29"/>
  </cols>
  <sheetData>
    <row r="1" s="3" customFormat="1" customHeight="1" spans="1:14">
      <c r="A1" s="5" t="s">
        <v>252</v>
      </c>
      <c r="B1" s="30"/>
      <c r="C1" s="30"/>
      <c r="D1" s="30"/>
      <c r="E1" s="30"/>
      <c r="F1" s="30"/>
      <c r="G1" s="30"/>
      <c r="H1" s="30"/>
      <c r="I1" s="30"/>
      <c r="J1" s="30"/>
      <c r="K1" s="30"/>
      <c r="L1" s="30"/>
      <c r="M1" s="30"/>
      <c r="N1" s="30"/>
    </row>
    <row r="2" s="6" customFormat="1" ht="30" customHeight="1" spans="1:14">
      <c r="A2" s="31" t="s">
        <v>29</v>
      </c>
      <c r="B2" s="31"/>
      <c r="C2" s="31"/>
      <c r="D2" s="31"/>
      <c r="E2" s="31"/>
      <c r="F2" s="31"/>
      <c r="G2" s="31"/>
      <c r="H2" s="31"/>
      <c r="I2" s="31"/>
      <c r="J2" s="31"/>
      <c r="K2" s="31"/>
      <c r="L2" s="31"/>
      <c r="M2" s="31"/>
      <c r="N2" s="31"/>
    </row>
    <row r="3" s="3" customFormat="1" ht="18.95" customHeight="1" spans="1:14">
      <c r="A3" s="32"/>
      <c r="B3" s="33"/>
      <c r="C3" s="33"/>
      <c r="D3" s="33"/>
      <c r="E3" s="33"/>
      <c r="F3" s="33"/>
      <c r="G3" s="34"/>
      <c r="H3" s="34"/>
      <c r="I3" s="34"/>
      <c r="J3" s="34"/>
      <c r="K3" s="34"/>
      <c r="L3" s="34"/>
      <c r="M3" s="18" t="s">
        <v>43</v>
      </c>
      <c r="N3" s="18"/>
    </row>
    <row r="4" s="28" customFormat="1" customHeight="1" spans="1:14">
      <c r="A4" s="35" t="s">
        <v>253</v>
      </c>
      <c r="B4" s="35" t="s">
        <v>254</v>
      </c>
      <c r="C4" s="36" t="s">
        <v>49</v>
      </c>
      <c r="D4" s="37"/>
      <c r="E4" s="37"/>
      <c r="F4" s="38"/>
      <c r="G4" s="19" t="s">
        <v>50</v>
      </c>
      <c r="H4" s="19"/>
      <c r="I4" s="19"/>
      <c r="J4" s="19"/>
      <c r="K4" s="19" t="s">
        <v>255</v>
      </c>
      <c r="L4" s="19"/>
      <c r="M4" s="19"/>
      <c r="N4" s="19" t="s">
        <v>107</v>
      </c>
    </row>
    <row r="5" s="28" customFormat="1" ht="27.95" customHeight="1" spans="1:14">
      <c r="A5" s="39"/>
      <c r="B5" s="40"/>
      <c r="C5" s="19" t="s">
        <v>146</v>
      </c>
      <c r="D5" s="19" t="s">
        <v>256</v>
      </c>
      <c r="E5" s="19" t="s">
        <v>73</v>
      </c>
      <c r="F5" s="19" t="s">
        <v>71</v>
      </c>
      <c r="G5" s="19" t="s">
        <v>57</v>
      </c>
      <c r="H5" s="19" t="s">
        <v>257</v>
      </c>
      <c r="I5" s="19" t="s">
        <v>73</v>
      </c>
      <c r="J5" s="19" t="s">
        <v>71</v>
      </c>
      <c r="K5" s="20" t="s">
        <v>57</v>
      </c>
      <c r="L5" s="20" t="s">
        <v>73</v>
      </c>
      <c r="M5" s="20" t="s">
        <v>258</v>
      </c>
      <c r="N5" s="19"/>
    </row>
    <row r="6" s="28" customFormat="1" ht="24.95" customHeight="1" spans="1:14">
      <c r="A6" s="19" t="s">
        <v>259</v>
      </c>
      <c r="B6" s="41">
        <f t="shared" ref="B6:K6" si="0">SUBTOTAL(109,B7:B7)</f>
        <v>13.694</v>
      </c>
      <c r="C6" s="41">
        <f t="shared" si="0"/>
        <v>1022</v>
      </c>
      <c r="D6" s="41">
        <f t="shared" si="0"/>
        <v>274</v>
      </c>
      <c r="E6" s="41">
        <f t="shared" si="0"/>
        <v>334</v>
      </c>
      <c r="F6" s="41">
        <f t="shared" si="0"/>
        <v>414</v>
      </c>
      <c r="G6" s="41">
        <f t="shared" si="0"/>
        <v>943</v>
      </c>
      <c r="H6" s="41">
        <f t="shared" si="0"/>
        <v>274</v>
      </c>
      <c r="I6" s="41">
        <f t="shared" si="0"/>
        <v>255</v>
      </c>
      <c r="J6" s="41">
        <f t="shared" si="0"/>
        <v>414</v>
      </c>
      <c r="K6" s="41">
        <f t="shared" si="0"/>
        <v>79</v>
      </c>
      <c r="L6" s="41"/>
      <c r="M6" s="41">
        <f>SUBTOTAL(109,M7:M7)</f>
        <v>79</v>
      </c>
      <c r="N6" s="41"/>
    </row>
    <row r="7" ht="24.95" customHeight="1" outlineLevel="1" spans="1:14">
      <c r="A7" s="42" t="s">
        <v>260</v>
      </c>
      <c r="B7" s="43">
        <v>13.694</v>
      </c>
      <c r="C7" s="43">
        <v>1022</v>
      </c>
      <c r="D7" s="43">
        <v>274</v>
      </c>
      <c r="E7" s="43">
        <v>334</v>
      </c>
      <c r="F7" s="43">
        <v>414</v>
      </c>
      <c r="G7" s="43">
        <f>SUM(H7:J7)</f>
        <v>943</v>
      </c>
      <c r="H7" s="43">
        <v>274</v>
      </c>
      <c r="I7" s="43">
        <v>255</v>
      </c>
      <c r="J7" s="43">
        <v>414</v>
      </c>
      <c r="K7" s="43">
        <f>SUM(M7)</f>
        <v>79</v>
      </c>
      <c r="L7" s="43"/>
      <c r="M7" s="43">
        <f>E7-I7</f>
        <v>79</v>
      </c>
      <c r="N7" s="43"/>
    </row>
  </sheetData>
  <mergeCells count="8">
    <mergeCell ref="A2:N2"/>
    <mergeCell ref="M3:N3"/>
    <mergeCell ref="C4:F4"/>
    <mergeCell ref="G4:J4"/>
    <mergeCell ref="K4:M4"/>
    <mergeCell ref="A4:A5"/>
    <mergeCell ref="B4:B5"/>
    <mergeCell ref="N4:N5"/>
  </mergeCells>
  <printOptions horizontalCentered="1"/>
  <pageMargins left="0.393700787401575" right="0.393700787401575" top="0.31496062992126" bottom="0.393700787401575" header="0.590551181102362" footer="0.196850393700787"/>
  <pageSetup paperSize="8" scale="89" fitToHeight="0" orientation="landscape"/>
  <headerFooter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showZeros="0" workbookViewId="0">
      <selection activeCell="D18" sqref="D18"/>
    </sheetView>
  </sheetViews>
  <sheetFormatPr defaultColWidth="8.75" defaultRowHeight="21.75" customHeight="1"/>
  <cols>
    <col min="1" max="1" width="19.625" style="3" customWidth="1"/>
    <col min="2" max="2" width="13.625" style="3" customWidth="1"/>
    <col min="3" max="11" width="19.625" style="3" customWidth="1"/>
    <col min="12" max="12" width="20.375" style="3" customWidth="1"/>
    <col min="13" max="256" width="8.75" style="3"/>
    <col min="257" max="258" width="13.875" style="3" customWidth="1"/>
    <col min="259" max="261" width="16.125" style="3" customWidth="1"/>
    <col min="262" max="267" width="18.25" style="3" customWidth="1"/>
    <col min="268" max="268" width="19.5" style="3" customWidth="1"/>
    <col min="269" max="512" width="8.75" style="3"/>
    <col min="513" max="514" width="13.875" style="3" customWidth="1"/>
    <col min="515" max="517" width="16.125" style="3" customWidth="1"/>
    <col min="518" max="523" width="18.25" style="3" customWidth="1"/>
    <col min="524" max="524" width="19.5" style="3" customWidth="1"/>
    <col min="525" max="768" width="8.75" style="3"/>
    <col min="769" max="770" width="13.875" style="3" customWidth="1"/>
    <col min="771" max="773" width="16.125" style="3" customWidth="1"/>
    <col min="774" max="779" width="18.25" style="3" customWidth="1"/>
    <col min="780" max="780" width="19.5" style="3" customWidth="1"/>
    <col min="781" max="1024" width="8.75" style="3"/>
    <col min="1025" max="1026" width="13.875" style="3" customWidth="1"/>
    <col min="1027" max="1029" width="16.125" style="3" customWidth="1"/>
    <col min="1030" max="1035" width="18.25" style="3" customWidth="1"/>
    <col min="1036" max="1036" width="19.5" style="3" customWidth="1"/>
    <col min="1037" max="1280" width="8.75" style="3"/>
    <col min="1281" max="1282" width="13.875" style="3" customWidth="1"/>
    <col min="1283" max="1285" width="16.125" style="3" customWidth="1"/>
    <col min="1286" max="1291" width="18.25" style="3" customWidth="1"/>
    <col min="1292" max="1292" width="19.5" style="3" customWidth="1"/>
    <col min="1293" max="1536" width="8.75" style="3"/>
    <col min="1537" max="1538" width="13.875" style="3" customWidth="1"/>
    <col min="1539" max="1541" width="16.125" style="3" customWidth="1"/>
    <col min="1542" max="1547" width="18.25" style="3" customWidth="1"/>
    <col min="1548" max="1548" width="19.5" style="3" customWidth="1"/>
    <col min="1549" max="1792" width="8.75" style="3"/>
    <col min="1793" max="1794" width="13.875" style="3" customWidth="1"/>
    <col min="1795" max="1797" width="16.125" style="3" customWidth="1"/>
    <col min="1798" max="1803" width="18.25" style="3" customWidth="1"/>
    <col min="1804" max="1804" width="19.5" style="3" customWidth="1"/>
    <col min="1805" max="2048" width="8.75" style="3"/>
    <col min="2049" max="2050" width="13.875" style="3" customWidth="1"/>
    <col min="2051" max="2053" width="16.125" style="3" customWidth="1"/>
    <col min="2054" max="2059" width="18.25" style="3" customWidth="1"/>
    <col min="2060" max="2060" width="19.5" style="3" customWidth="1"/>
    <col min="2061" max="2304" width="8.75" style="3"/>
    <col min="2305" max="2306" width="13.875" style="3" customWidth="1"/>
    <col min="2307" max="2309" width="16.125" style="3" customWidth="1"/>
    <col min="2310" max="2315" width="18.25" style="3" customWidth="1"/>
    <col min="2316" max="2316" width="19.5" style="3" customWidth="1"/>
    <col min="2317" max="2560" width="8.75" style="3"/>
    <col min="2561" max="2562" width="13.875" style="3" customWidth="1"/>
    <col min="2563" max="2565" width="16.125" style="3" customWidth="1"/>
    <col min="2566" max="2571" width="18.25" style="3" customWidth="1"/>
    <col min="2572" max="2572" width="19.5" style="3" customWidth="1"/>
    <col min="2573" max="2816" width="8.75" style="3"/>
    <col min="2817" max="2818" width="13.875" style="3" customWidth="1"/>
    <col min="2819" max="2821" width="16.125" style="3" customWidth="1"/>
    <col min="2822" max="2827" width="18.25" style="3" customWidth="1"/>
    <col min="2828" max="2828" width="19.5" style="3" customWidth="1"/>
    <col min="2829" max="3072" width="8.75" style="3"/>
    <col min="3073" max="3074" width="13.875" style="3" customWidth="1"/>
    <col min="3075" max="3077" width="16.125" style="3" customWidth="1"/>
    <col min="3078" max="3083" width="18.25" style="3" customWidth="1"/>
    <col min="3084" max="3084" width="19.5" style="3" customWidth="1"/>
    <col min="3085" max="3328" width="8.75" style="3"/>
    <col min="3329" max="3330" width="13.875" style="3" customWidth="1"/>
    <col min="3331" max="3333" width="16.125" style="3" customWidth="1"/>
    <col min="3334" max="3339" width="18.25" style="3" customWidth="1"/>
    <col min="3340" max="3340" width="19.5" style="3" customWidth="1"/>
    <col min="3341" max="3584" width="8.75" style="3"/>
    <col min="3585" max="3586" width="13.875" style="3" customWidth="1"/>
    <col min="3587" max="3589" width="16.125" style="3" customWidth="1"/>
    <col min="3590" max="3595" width="18.25" style="3" customWidth="1"/>
    <col min="3596" max="3596" width="19.5" style="3" customWidth="1"/>
    <col min="3597" max="3840" width="8.75" style="3"/>
    <col min="3841" max="3842" width="13.875" style="3" customWidth="1"/>
    <col min="3843" max="3845" width="16.125" style="3" customWidth="1"/>
    <col min="3846" max="3851" width="18.25" style="3" customWidth="1"/>
    <col min="3852" max="3852" width="19.5" style="3" customWidth="1"/>
    <col min="3853" max="4096" width="8.75" style="3"/>
    <col min="4097" max="4098" width="13.875" style="3" customWidth="1"/>
    <col min="4099" max="4101" width="16.125" style="3" customWidth="1"/>
    <col min="4102" max="4107" width="18.25" style="3" customWidth="1"/>
    <col min="4108" max="4108" width="19.5" style="3" customWidth="1"/>
    <col min="4109" max="4352" width="8.75" style="3"/>
    <col min="4353" max="4354" width="13.875" style="3" customWidth="1"/>
    <col min="4355" max="4357" width="16.125" style="3" customWidth="1"/>
    <col min="4358" max="4363" width="18.25" style="3" customWidth="1"/>
    <col min="4364" max="4364" width="19.5" style="3" customWidth="1"/>
    <col min="4365" max="4608" width="8.75" style="3"/>
    <col min="4609" max="4610" width="13.875" style="3" customWidth="1"/>
    <col min="4611" max="4613" width="16.125" style="3" customWidth="1"/>
    <col min="4614" max="4619" width="18.25" style="3" customWidth="1"/>
    <col min="4620" max="4620" width="19.5" style="3" customWidth="1"/>
    <col min="4621" max="4864" width="8.75" style="3"/>
    <col min="4865" max="4866" width="13.875" style="3" customWidth="1"/>
    <col min="4867" max="4869" width="16.125" style="3" customWidth="1"/>
    <col min="4870" max="4875" width="18.25" style="3" customWidth="1"/>
    <col min="4876" max="4876" width="19.5" style="3" customWidth="1"/>
    <col min="4877" max="5120" width="8.75" style="3"/>
    <col min="5121" max="5122" width="13.875" style="3" customWidth="1"/>
    <col min="5123" max="5125" width="16.125" style="3" customWidth="1"/>
    <col min="5126" max="5131" width="18.25" style="3" customWidth="1"/>
    <col min="5132" max="5132" width="19.5" style="3" customWidth="1"/>
    <col min="5133" max="5376" width="8.75" style="3"/>
    <col min="5377" max="5378" width="13.875" style="3" customWidth="1"/>
    <col min="5379" max="5381" width="16.125" style="3" customWidth="1"/>
    <col min="5382" max="5387" width="18.25" style="3" customWidth="1"/>
    <col min="5388" max="5388" width="19.5" style="3" customWidth="1"/>
    <col min="5389" max="5632" width="8.75" style="3"/>
    <col min="5633" max="5634" width="13.875" style="3" customWidth="1"/>
    <col min="5635" max="5637" width="16.125" style="3" customWidth="1"/>
    <col min="5638" max="5643" width="18.25" style="3" customWidth="1"/>
    <col min="5644" max="5644" width="19.5" style="3" customWidth="1"/>
    <col min="5645" max="5888" width="8.75" style="3"/>
    <col min="5889" max="5890" width="13.875" style="3" customWidth="1"/>
    <col min="5891" max="5893" width="16.125" style="3" customWidth="1"/>
    <col min="5894" max="5899" width="18.25" style="3" customWidth="1"/>
    <col min="5900" max="5900" width="19.5" style="3" customWidth="1"/>
    <col min="5901" max="6144" width="8.75" style="3"/>
    <col min="6145" max="6146" width="13.875" style="3" customWidth="1"/>
    <col min="6147" max="6149" width="16.125" style="3" customWidth="1"/>
    <col min="6150" max="6155" width="18.25" style="3" customWidth="1"/>
    <col min="6156" max="6156" width="19.5" style="3" customWidth="1"/>
    <col min="6157" max="6400" width="8.75" style="3"/>
    <col min="6401" max="6402" width="13.875" style="3" customWidth="1"/>
    <col min="6403" max="6405" width="16.125" style="3" customWidth="1"/>
    <col min="6406" max="6411" width="18.25" style="3" customWidth="1"/>
    <col min="6412" max="6412" width="19.5" style="3" customWidth="1"/>
    <col min="6413" max="6656" width="8.75" style="3"/>
    <col min="6657" max="6658" width="13.875" style="3" customWidth="1"/>
    <col min="6659" max="6661" width="16.125" style="3" customWidth="1"/>
    <col min="6662" max="6667" width="18.25" style="3" customWidth="1"/>
    <col min="6668" max="6668" width="19.5" style="3" customWidth="1"/>
    <col min="6669" max="6912" width="8.75" style="3"/>
    <col min="6913" max="6914" width="13.875" style="3" customWidth="1"/>
    <col min="6915" max="6917" width="16.125" style="3" customWidth="1"/>
    <col min="6918" max="6923" width="18.25" style="3" customWidth="1"/>
    <col min="6924" max="6924" width="19.5" style="3" customWidth="1"/>
    <col min="6925" max="7168" width="8.75" style="3"/>
    <col min="7169" max="7170" width="13.875" style="3" customWidth="1"/>
    <col min="7171" max="7173" width="16.125" style="3" customWidth="1"/>
    <col min="7174" max="7179" width="18.25" style="3" customWidth="1"/>
    <col min="7180" max="7180" width="19.5" style="3" customWidth="1"/>
    <col min="7181" max="7424" width="8.75" style="3"/>
    <col min="7425" max="7426" width="13.875" style="3" customWidth="1"/>
    <col min="7427" max="7429" width="16.125" style="3" customWidth="1"/>
    <col min="7430" max="7435" width="18.25" style="3" customWidth="1"/>
    <col min="7436" max="7436" width="19.5" style="3" customWidth="1"/>
    <col min="7437" max="7680" width="8.75" style="3"/>
    <col min="7681" max="7682" width="13.875" style="3" customWidth="1"/>
    <col min="7683" max="7685" width="16.125" style="3" customWidth="1"/>
    <col min="7686" max="7691" width="18.25" style="3" customWidth="1"/>
    <col min="7692" max="7692" width="19.5" style="3" customWidth="1"/>
    <col min="7693" max="7936" width="8.75" style="3"/>
    <col min="7937" max="7938" width="13.875" style="3" customWidth="1"/>
    <col min="7939" max="7941" width="16.125" style="3" customWidth="1"/>
    <col min="7942" max="7947" width="18.25" style="3" customWidth="1"/>
    <col min="7948" max="7948" width="19.5" style="3" customWidth="1"/>
    <col min="7949" max="8192" width="8.75" style="3"/>
    <col min="8193" max="8194" width="13.875" style="3" customWidth="1"/>
    <col min="8195" max="8197" width="16.125" style="3" customWidth="1"/>
    <col min="8198" max="8203" width="18.25" style="3" customWidth="1"/>
    <col min="8204" max="8204" width="19.5" style="3" customWidth="1"/>
    <col min="8205" max="8448" width="8.75" style="3"/>
    <col min="8449" max="8450" width="13.875" style="3" customWidth="1"/>
    <col min="8451" max="8453" width="16.125" style="3" customWidth="1"/>
    <col min="8454" max="8459" width="18.25" style="3" customWidth="1"/>
    <col min="8460" max="8460" width="19.5" style="3" customWidth="1"/>
    <col min="8461" max="8704" width="8.75" style="3"/>
    <col min="8705" max="8706" width="13.875" style="3" customWidth="1"/>
    <col min="8707" max="8709" width="16.125" style="3" customWidth="1"/>
    <col min="8710" max="8715" width="18.25" style="3" customWidth="1"/>
    <col min="8716" max="8716" width="19.5" style="3" customWidth="1"/>
    <col min="8717" max="8960" width="8.75" style="3"/>
    <col min="8961" max="8962" width="13.875" style="3" customWidth="1"/>
    <col min="8963" max="8965" width="16.125" style="3" customWidth="1"/>
    <col min="8966" max="8971" width="18.25" style="3" customWidth="1"/>
    <col min="8972" max="8972" width="19.5" style="3" customWidth="1"/>
    <col min="8973" max="9216" width="8.75" style="3"/>
    <col min="9217" max="9218" width="13.875" style="3" customWidth="1"/>
    <col min="9219" max="9221" width="16.125" style="3" customWidth="1"/>
    <col min="9222" max="9227" width="18.25" style="3" customWidth="1"/>
    <col min="9228" max="9228" width="19.5" style="3" customWidth="1"/>
    <col min="9229" max="9472" width="8.75" style="3"/>
    <col min="9473" max="9474" width="13.875" style="3" customWidth="1"/>
    <col min="9475" max="9477" width="16.125" style="3" customWidth="1"/>
    <col min="9478" max="9483" width="18.25" style="3" customWidth="1"/>
    <col min="9484" max="9484" width="19.5" style="3" customWidth="1"/>
    <col min="9485" max="9728" width="8.75" style="3"/>
    <col min="9729" max="9730" width="13.875" style="3" customWidth="1"/>
    <col min="9731" max="9733" width="16.125" style="3" customWidth="1"/>
    <col min="9734" max="9739" width="18.25" style="3" customWidth="1"/>
    <col min="9740" max="9740" width="19.5" style="3" customWidth="1"/>
    <col min="9741" max="9984" width="8.75" style="3"/>
    <col min="9985" max="9986" width="13.875" style="3" customWidth="1"/>
    <col min="9987" max="9989" width="16.125" style="3" customWidth="1"/>
    <col min="9990" max="9995" width="18.25" style="3" customWidth="1"/>
    <col min="9996" max="9996" width="19.5" style="3" customWidth="1"/>
    <col min="9997" max="10240" width="8.75" style="3"/>
    <col min="10241" max="10242" width="13.875" style="3" customWidth="1"/>
    <col min="10243" max="10245" width="16.125" style="3" customWidth="1"/>
    <col min="10246" max="10251" width="18.25" style="3" customWidth="1"/>
    <col min="10252" max="10252" width="19.5" style="3" customWidth="1"/>
    <col min="10253" max="10496" width="8.75" style="3"/>
    <col min="10497" max="10498" width="13.875" style="3" customWidth="1"/>
    <col min="10499" max="10501" width="16.125" style="3" customWidth="1"/>
    <col min="10502" max="10507" width="18.25" style="3" customWidth="1"/>
    <col min="10508" max="10508" width="19.5" style="3" customWidth="1"/>
    <col min="10509" max="10752" width="8.75" style="3"/>
    <col min="10753" max="10754" width="13.875" style="3" customWidth="1"/>
    <col min="10755" max="10757" width="16.125" style="3" customWidth="1"/>
    <col min="10758" max="10763" width="18.25" style="3" customWidth="1"/>
    <col min="10764" max="10764" width="19.5" style="3" customWidth="1"/>
    <col min="10765" max="11008" width="8.75" style="3"/>
    <col min="11009" max="11010" width="13.875" style="3" customWidth="1"/>
    <col min="11011" max="11013" width="16.125" style="3" customWidth="1"/>
    <col min="11014" max="11019" width="18.25" style="3" customWidth="1"/>
    <col min="11020" max="11020" width="19.5" style="3" customWidth="1"/>
    <col min="11021" max="11264" width="8.75" style="3"/>
    <col min="11265" max="11266" width="13.875" style="3" customWidth="1"/>
    <col min="11267" max="11269" width="16.125" style="3" customWidth="1"/>
    <col min="11270" max="11275" width="18.25" style="3" customWidth="1"/>
    <col min="11276" max="11276" width="19.5" style="3" customWidth="1"/>
    <col min="11277" max="11520" width="8.75" style="3"/>
    <col min="11521" max="11522" width="13.875" style="3" customWidth="1"/>
    <col min="11523" max="11525" width="16.125" style="3" customWidth="1"/>
    <col min="11526" max="11531" width="18.25" style="3" customWidth="1"/>
    <col min="11532" max="11532" width="19.5" style="3" customWidth="1"/>
    <col min="11533" max="11776" width="8.75" style="3"/>
    <col min="11777" max="11778" width="13.875" style="3" customWidth="1"/>
    <col min="11779" max="11781" width="16.125" style="3" customWidth="1"/>
    <col min="11782" max="11787" width="18.25" style="3" customWidth="1"/>
    <col min="11788" max="11788" width="19.5" style="3" customWidth="1"/>
    <col min="11789" max="12032" width="8.75" style="3"/>
    <col min="12033" max="12034" width="13.875" style="3" customWidth="1"/>
    <col min="12035" max="12037" width="16.125" style="3" customWidth="1"/>
    <col min="12038" max="12043" width="18.25" style="3" customWidth="1"/>
    <col min="12044" max="12044" width="19.5" style="3" customWidth="1"/>
    <col min="12045" max="12288" width="8.75" style="3"/>
    <col min="12289" max="12290" width="13.875" style="3" customWidth="1"/>
    <col min="12291" max="12293" width="16.125" style="3" customWidth="1"/>
    <col min="12294" max="12299" width="18.25" style="3" customWidth="1"/>
    <col min="12300" max="12300" width="19.5" style="3" customWidth="1"/>
    <col min="12301" max="12544" width="8.75" style="3"/>
    <col min="12545" max="12546" width="13.875" style="3" customWidth="1"/>
    <col min="12547" max="12549" width="16.125" style="3" customWidth="1"/>
    <col min="12550" max="12555" width="18.25" style="3" customWidth="1"/>
    <col min="12556" max="12556" width="19.5" style="3" customWidth="1"/>
    <col min="12557" max="12800" width="8.75" style="3"/>
    <col min="12801" max="12802" width="13.875" style="3" customWidth="1"/>
    <col min="12803" max="12805" width="16.125" style="3" customWidth="1"/>
    <col min="12806" max="12811" width="18.25" style="3" customWidth="1"/>
    <col min="12812" max="12812" width="19.5" style="3" customWidth="1"/>
    <col min="12813" max="13056" width="8.75" style="3"/>
    <col min="13057" max="13058" width="13.875" style="3" customWidth="1"/>
    <col min="13059" max="13061" width="16.125" style="3" customWidth="1"/>
    <col min="13062" max="13067" width="18.25" style="3" customWidth="1"/>
    <col min="13068" max="13068" width="19.5" style="3" customWidth="1"/>
    <col min="13069" max="13312" width="8.75" style="3"/>
    <col min="13313" max="13314" width="13.875" style="3" customWidth="1"/>
    <col min="13315" max="13317" width="16.125" style="3" customWidth="1"/>
    <col min="13318" max="13323" width="18.25" style="3" customWidth="1"/>
    <col min="13324" max="13324" width="19.5" style="3" customWidth="1"/>
    <col min="13325" max="13568" width="8.75" style="3"/>
    <col min="13569" max="13570" width="13.875" style="3" customWidth="1"/>
    <col min="13571" max="13573" width="16.125" style="3" customWidth="1"/>
    <col min="13574" max="13579" width="18.25" style="3" customWidth="1"/>
    <col min="13580" max="13580" width="19.5" style="3" customWidth="1"/>
    <col min="13581" max="13824" width="8.75" style="3"/>
    <col min="13825" max="13826" width="13.875" style="3" customWidth="1"/>
    <col min="13827" max="13829" width="16.125" style="3" customWidth="1"/>
    <col min="13830" max="13835" width="18.25" style="3" customWidth="1"/>
    <col min="13836" max="13836" width="19.5" style="3" customWidth="1"/>
    <col min="13837" max="14080" width="8.75" style="3"/>
    <col min="14081" max="14082" width="13.875" style="3" customWidth="1"/>
    <col min="14083" max="14085" width="16.125" style="3" customWidth="1"/>
    <col min="14086" max="14091" width="18.25" style="3" customWidth="1"/>
    <col min="14092" max="14092" width="19.5" style="3" customWidth="1"/>
    <col min="14093" max="14336" width="8.75" style="3"/>
    <col min="14337" max="14338" width="13.875" style="3" customWidth="1"/>
    <col min="14339" max="14341" width="16.125" style="3" customWidth="1"/>
    <col min="14342" max="14347" width="18.25" style="3" customWidth="1"/>
    <col min="14348" max="14348" width="19.5" style="3" customWidth="1"/>
    <col min="14349" max="14592" width="8.75" style="3"/>
    <col min="14593" max="14594" width="13.875" style="3" customWidth="1"/>
    <col min="14595" max="14597" width="16.125" style="3" customWidth="1"/>
    <col min="14598" max="14603" width="18.25" style="3" customWidth="1"/>
    <col min="14604" max="14604" width="19.5" style="3" customWidth="1"/>
    <col min="14605" max="14848" width="8.75" style="3"/>
    <col min="14849" max="14850" width="13.875" style="3" customWidth="1"/>
    <col min="14851" max="14853" width="16.125" style="3" customWidth="1"/>
    <col min="14854" max="14859" width="18.25" style="3" customWidth="1"/>
    <col min="14860" max="14860" width="19.5" style="3" customWidth="1"/>
    <col min="14861" max="15104" width="8.75" style="3"/>
    <col min="15105" max="15106" width="13.875" style="3" customWidth="1"/>
    <col min="15107" max="15109" width="16.125" style="3" customWidth="1"/>
    <col min="15110" max="15115" width="18.25" style="3" customWidth="1"/>
    <col min="15116" max="15116" width="19.5" style="3" customWidth="1"/>
    <col min="15117" max="15360" width="8.75" style="3"/>
    <col min="15361" max="15362" width="13.875" style="3" customWidth="1"/>
    <col min="15363" max="15365" width="16.125" style="3" customWidth="1"/>
    <col min="15366" max="15371" width="18.25" style="3" customWidth="1"/>
    <col min="15372" max="15372" width="19.5" style="3" customWidth="1"/>
    <col min="15373" max="15616" width="8.75" style="3"/>
    <col min="15617" max="15618" width="13.875" style="3" customWidth="1"/>
    <col min="15619" max="15621" width="16.125" style="3" customWidth="1"/>
    <col min="15622" max="15627" width="18.25" style="3" customWidth="1"/>
    <col min="15628" max="15628" width="19.5" style="3" customWidth="1"/>
    <col min="15629" max="15872" width="8.75" style="3"/>
    <col min="15873" max="15874" width="13.875" style="3" customWidth="1"/>
    <col min="15875" max="15877" width="16.125" style="3" customWidth="1"/>
    <col min="15878" max="15883" width="18.25" style="3" customWidth="1"/>
    <col min="15884" max="15884" width="19.5" style="3" customWidth="1"/>
    <col min="15885" max="16128" width="8.75" style="3"/>
    <col min="16129" max="16130" width="13.875" style="3" customWidth="1"/>
    <col min="16131" max="16133" width="16.125" style="3" customWidth="1"/>
    <col min="16134" max="16139" width="18.25" style="3" customWidth="1"/>
    <col min="16140" max="16140" width="19.5" style="3" customWidth="1"/>
    <col min="16141" max="16378" width="8.75" style="3"/>
    <col min="16379" max="16384" width="8.75" style="4"/>
  </cols>
  <sheetData>
    <row r="1" customHeight="1" spans="1:1">
      <c r="A1" s="5" t="s">
        <v>261</v>
      </c>
    </row>
    <row r="2" ht="24.75" customHeight="1" spans="1:12">
      <c r="A2" s="6" t="s">
        <v>33</v>
      </c>
      <c r="B2" s="6"/>
      <c r="C2" s="6"/>
      <c r="D2" s="6"/>
      <c r="E2" s="6"/>
      <c r="F2" s="6"/>
      <c r="G2" s="6"/>
      <c r="H2" s="6"/>
      <c r="I2" s="6"/>
      <c r="J2" s="6"/>
      <c r="K2" s="6"/>
      <c r="L2" s="6"/>
    </row>
    <row r="3" ht="13.5" customHeight="1" spans="12:12">
      <c r="L3" s="18" t="s">
        <v>43</v>
      </c>
    </row>
    <row r="4" s="27" customFormat="1" customHeight="1" spans="1:12">
      <c r="A4" s="9" t="s">
        <v>253</v>
      </c>
      <c r="B4" s="9" t="s">
        <v>254</v>
      </c>
      <c r="C4" s="11" t="s">
        <v>49</v>
      </c>
      <c r="D4" s="11"/>
      <c r="E4" s="12"/>
      <c r="F4" s="10" t="s">
        <v>50</v>
      </c>
      <c r="G4" s="11"/>
      <c r="H4" s="11"/>
      <c r="I4" s="19" t="s">
        <v>255</v>
      </c>
      <c r="J4" s="19"/>
      <c r="K4" s="19"/>
      <c r="L4" s="9" t="s">
        <v>107</v>
      </c>
    </row>
    <row r="5" s="27" customFormat="1" ht="29.1" customHeight="1" spans="1:12">
      <c r="A5" s="9"/>
      <c r="B5" s="9"/>
      <c r="C5" s="9" t="s">
        <v>146</v>
      </c>
      <c r="D5" s="9" t="s">
        <v>73</v>
      </c>
      <c r="E5" s="9" t="s">
        <v>71</v>
      </c>
      <c r="F5" s="9" t="s">
        <v>57</v>
      </c>
      <c r="G5" s="9" t="s">
        <v>73</v>
      </c>
      <c r="H5" s="9" t="s">
        <v>71</v>
      </c>
      <c r="I5" s="20" t="s">
        <v>57</v>
      </c>
      <c r="J5" s="20" t="s">
        <v>73</v>
      </c>
      <c r="K5" s="20" t="s">
        <v>258</v>
      </c>
      <c r="L5" s="9"/>
    </row>
    <row r="6" s="1" customFormat="1" ht="24" customHeight="1" spans="1:12">
      <c r="A6" s="9" t="s">
        <v>259</v>
      </c>
      <c r="B6" s="9">
        <f t="shared" ref="B6:K6" si="0">SUBTOTAL(109,B7:B9)</f>
        <v>404.765</v>
      </c>
      <c r="C6" s="9">
        <f t="shared" si="0"/>
        <v>9370</v>
      </c>
      <c r="D6" s="9">
        <f t="shared" si="0"/>
        <v>6884</v>
      </c>
      <c r="E6" s="9">
        <f t="shared" si="0"/>
        <v>2486</v>
      </c>
      <c r="F6" s="9">
        <f t="shared" si="0"/>
        <v>8252</v>
      </c>
      <c r="G6" s="9">
        <f t="shared" si="0"/>
        <v>5766</v>
      </c>
      <c r="H6" s="9">
        <f t="shared" si="0"/>
        <v>2486</v>
      </c>
      <c r="I6" s="9">
        <f t="shared" si="0"/>
        <v>1118</v>
      </c>
      <c r="J6" s="9">
        <f t="shared" si="0"/>
        <v>477</v>
      </c>
      <c r="K6" s="9">
        <f t="shared" si="0"/>
        <v>641</v>
      </c>
      <c r="L6" s="9"/>
    </row>
    <row r="7" s="2" customFormat="1" ht="24" customHeight="1" outlineLevel="1" spans="1:12">
      <c r="A7" s="15" t="s">
        <v>262</v>
      </c>
      <c r="B7" s="15">
        <v>52.432</v>
      </c>
      <c r="C7" s="15">
        <v>1226</v>
      </c>
      <c r="D7" s="15">
        <v>762</v>
      </c>
      <c r="E7" s="15">
        <v>464</v>
      </c>
      <c r="F7" s="15">
        <f t="shared" ref="F7:F9" si="1">SUM(G7:H7)</f>
        <v>749</v>
      </c>
      <c r="G7" s="15">
        <v>285</v>
      </c>
      <c r="H7" s="15">
        <v>464</v>
      </c>
      <c r="I7" s="15">
        <f>SUM(J7:K7)</f>
        <v>477</v>
      </c>
      <c r="J7" s="15">
        <v>477</v>
      </c>
      <c r="K7" s="15"/>
      <c r="L7" s="15"/>
    </row>
    <row r="8" s="2" customFormat="1" ht="24" customHeight="1" outlineLevel="1" spans="1:12">
      <c r="A8" s="15" t="s">
        <v>263</v>
      </c>
      <c r="B8" s="15">
        <v>194.271</v>
      </c>
      <c r="C8" s="15">
        <v>4152</v>
      </c>
      <c r="D8" s="15">
        <v>3393</v>
      </c>
      <c r="E8" s="15">
        <v>759</v>
      </c>
      <c r="F8" s="15">
        <f t="shared" si="1"/>
        <v>3840</v>
      </c>
      <c r="G8" s="15">
        <v>3081</v>
      </c>
      <c r="H8" s="15">
        <v>759</v>
      </c>
      <c r="I8" s="15">
        <f>SUM(J8:K8)</f>
        <v>312</v>
      </c>
      <c r="J8" s="15"/>
      <c r="K8" s="15">
        <f t="shared" ref="K8:K9" si="2">D8-G8</f>
        <v>312</v>
      </c>
      <c r="L8" s="15"/>
    </row>
    <row r="9" s="2" customFormat="1" ht="24" customHeight="1" outlineLevel="1" spans="1:12">
      <c r="A9" s="15" t="s">
        <v>264</v>
      </c>
      <c r="B9" s="15">
        <v>158.062</v>
      </c>
      <c r="C9" s="15">
        <v>3992</v>
      </c>
      <c r="D9" s="15">
        <v>2729</v>
      </c>
      <c r="E9" s="15">
        <v>1263</v>
      </c>
      <c r="F9" s="15">
        <f t="shared" si="1"/>
        <v>3663</v>
      </c>
      <c r="G9" s="15">
        <v>2400</v>
      </c>
      <c r="H9" s="15">
        <v>1263</v>
      </c>
      <c r="I9" s="15">
        <f>SUM(J9:K9)</f>
        <v>329</v>
      </c>
      <c r="J9" s="15"/>
      <c r="K9" s="15">
        <f t="shared" si="2"/>
        <v>329</v>
      </c>
      <c r="L9" s="15"/>
    </row>
  </sheetData>
  <mergeCells count="7">
    <mergeCell ref="A2:L2"/>
    <mergeCell ref="C4:E4"/>
    <mergeCell ref="F4:H4"/>
    <mergeCell ref="I4:K4"/>
    <mergeCell ref="A4:A5"/>
    <mergeCell ref="B4:B5"/>
    <mergeCell ref="L4:L5"/>
  </mergeCells>
  <printOptions horizontalCentered="1"/>
  <pageMargins left="0.393700787401575" right="0.393700787401575" top="0.393700787401575" bottom="0.393700787401575" header="0.590551181102362" footer="0.196850393700787"/>
  <pageSetup paperSize="8" scale="87" fitToHeight="0" orientation="landscape"/>
  <headerFooter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Zeros="0" view="pageBreakPreview" zoomScaleNormal="100" workbookViewId="0">
      <pane xSplit="1" ySplit="7" topLeftCell="B8" activePane="bottomRight" state="frozen"/>
      <selection/>
      <selection pane="topRight"/>
      <selection pane="bottomLeft"/>
      <selection pane="bottomRight" activeCell="C18" sqref="C18"/>
    </sheetView>
  </sheetViews>
  <sheetFormatPr defaultColWidth="8.75" defaultRowHeight="30" customHeight="1"/>
  <cols>
    <col min="1" max="1" width="19.625" style="3" customWidth="1"/>
    <col min="2" max="3" width="13.75" style="3" customWidth="1"/>
    <col min="4" max="13" width="14.125" style="3" customWidth="1"/>
    <col min="14" max="14" width="16.125" style="3" customWidth="1"/>
    <col min="15" max="15" width="24" style="3" customWidth="1"/>
    <col min="16" max="259" width="8.75" style="3"/>
    <col min="260" max="261" width="11.125" style="3" customWidth="1"/>
    <col min="262" max="263" width="16.125" style="3" customWidth="1"/>
    <col min="264" max="270" width="19.375" style="3" customWidth="1"/>
    <col min="271" max="271" width="24" style="3" customWidth="1"/>
    <col min="272" max="515" width="8.75" style="3"/>
    <col min="516" max="517" width="11.125" style="3" customWidth="1"/>
    <col min="518" max="519" width="16.125" style="3" customWidth="1"/>
    <col min="520" max="526" width="19.375" style="3" customWidth="1"/>
    <col min="527" max="527" width="24" style="3" customWidth="1"/>
    <col min="528" max="771" width="8.75" style="3"/>
    <col min="772" max="773" width="11.125" style="3" customWidth="1"/>
    <col min="774" max="775" width="16.125" style="3" customWidth="1"/>
    <col min="776" max="782" width="19.375" style="3" customWidth="1"/>
    <col min="783" max="783" width="24" style="3" customWidth="1"/>
    <col min="784" max="1027" width="8.75" style="3"/>
    <col min="1028" max="1029" width="11.125" style="3" customWidth="1"/>
    <col min="1030" max="1031" width="16.125" style="3" customWidth="1"/>
    <col min="1032" max="1038" width="19.375" style="3" customWidth="1"/>
    <col min="1039" max="1039" width="24" style="3" customWidth="1"/>
    <col min="1040" max="1283" width="8.75" style="3"/>
    <col min="1284" max="1285" width="11.125" style="3" customWidth="1"/>
    <col min="1286" max="1287" width="16.125" style="3" customWidth="1"/>
    <col min="1288" max="1294" width="19.375" style="3" customWidth="1"/>
    <col min="1295" max="1295" width="24" style="3" customWidth="1"/>
    <col min="1296" max="1539" width="8.75" style="3"/>
    <col min="1540" max="1541" width="11.125" style="3" customWidth="1"/>
    <col min="1542" max="1543" width="16.125" style="3" customWidth="1"/>
    <col min="1544" max="1550" width="19.375" style="3" customWidth="1"/>
    <col min="1551" max="1551" width="24" style="3" customWidth="1"/>
    <col min="1552" max="1795" width="8.75" style="3"/>
    <col min="1796" max="1797" width="11.125" style="3" customWidth="1"/>
    <col min="1798" max="1799" width="16.125" style="3" customWidth="1"/>
    <col min="1800" max="1806" width="19.375" style="3" customWidth="1"/>
    <col min="1807" max="1807" width="24" style="3" customWidth="1"/>
    <col min="1808" max="2051" width="8.75" style="3"/>
    <col min="2052" max="2053" width="11.125" style="3" customWidth="1"/>
    <col min="2054" max="2055" width="16.125" style="3" customWidth="1"/>
    <col min="2056" max="2062" width="19.375" style="3" customWidth="1"/>
    <col min="2063" max="2063" width="24" style="3" customWidth="1"/>
    <col min="2064" max="2307" width="8.75" style="3"/>
    <col min="2308" max="2309" width="11.125" style="3" customWidth="1"/>
    <col min="2310" max="2311" width="16.125" style="3" customWidth="1"/>
    <col min="2312" max="2318" width="19.375" style="3" customWidth="1"/>
    <col min="2319" max="2319" width="24" style="3" customWidth="1"/>
    <col min="2320" max="2563" width="8.75" style="3"/>
    <col min="2564" max="2565" width="11.125" style="3" customWidth="1"/>
    <col min="2566" max="2567" width="16.125" style="3" customWidth="1"/>
    <col min="2568" max="2574" width="19.375" style="3" customWidth="1"/>
    <col min="2575" max="2575" width="24" style="3" customWidth="1"/>
    <col min="2576" max="2819" width="8.75" style="3"/>
    <col min="2820" max="2821" width="11.125" style="3" customWidth="1"/>
    <col min="2822" max="2823" width="16.125" style="3" customWidth="1"/>
    <col min="2824" max="2830" width="19.375" style="3" customWidth="1"/>
    <col min="2831" max="2831" width="24" style="3" customWidth="1"/>
    <col min="2832" max="3075" width="8.75" style="3"/>
    <col min="3076" max="3077" width="11.125" style="3" customWidth="1"/>
    <col min="3078" max="3079" width="16.125" style="3" customWidth="1"/>
    <col min="3080" max="3086" width="19.375" style="3" customWidth="1"/>
    <col min="3087" max="3087" width="24" style="3" customWidth="1"/>
    <col min="3088" max="3331" width="8.75" style="3"/>
    <col min="3332" max="3333" width="11.125" style="3" customWidth="1"/>
    <col min="3334" max="3335" width="16.125" style="3" customWidth="1"/>
    <col min="3336" max="3342" width="19.375" style="3" customWidth="1"/>
    <col min="3343" max="3343" width="24" style="3" customWidth="1"/>
    <col min="3344" max="3587" width="8.75" style="3"/>
    <col min="3588" max="3589" width="11.125" style="3" customWidth="1"/>
    <col min="3590" max="3591" width="16.125" style="3" customWidth="1"/>
    <col min="3592" max="3598" width="19.375" style="3" customWidth="1"/>
    <col min="3599" max="3599" width="24" style="3" customWidth="1"/>
    <col min="3600" max="3843" width="8.75" style="3"/>
    <col min="3844" max="3845" width="11.125" style="3" customWidth="1"/>
    <col min="3846" max="3847" width="16.125" style="3" customWidth="1"/>
    <col min="3848" max="3854" width="19.375" style="3" customWidth="1"/>
    <col min="3855" max="3855" width="24" style="3" customWidth="1"/>
    <col min="3856" max="4099" width="8.75" style="3"/>
    <col min="4100" max="4101" width="11.125" style="3" customWidth="1"/>
    <col min="4102" max="4103" width="16.125" style="3" customWidth="1"/>
    <col min="4104" max="4110" width="19.375" style="3" customWidth="1"/>
    <col min="4111" max="4111" width="24" style="3" customWidth="1"/>
    <col min="4112" max="4355" width="8.75" style="3"/>
    <col min="4356" max="4357" width="11.125" style="3" customWidth="1"/>
    <col min="4358" max="4359" width="16.125" style="3" customWidth="1"/>
    <col min="4360" max="4366" width="19.375" style="3" customWidth="1"/>
    <col min="4367" max="4367" width="24" style="3" customWidth="1"/>
    <col min="4368" max="4611" width="8.75" style="3"/>
    <col min="4612" max="4613" width="11.125" style="3" customWidth="1"/>
    <col min="4614" max="4615" width="16.125" style="3" customWidth="1"/>
    <col min="4616" max="4622" width="19.375" style="3" customWidth="1"/>
    <col min="4623" max="4623" width="24" style="3" customWidth="1"/>
    <col min="4624" max="4867" width="8.75" style="3"/>
    <col min="4868" max="4869" width="11.125" style="3" customWidth="1"/>
    <col min="4870" max="4871" width="16.125" style="3" customWidth="1"/>
    <col min="4872" max="4878" width="19.375" style="3" customWidth="1"/>
    <col min="4879" max="4879" width="24" style="3" customWidth="1"/>
    <col min="4880" max="5123" width="8.75" style="3"/>
    <col min="5124" max="5125" width="11.125" style="3" customWidth="1"/>
    <col min="5126" max="5127" width="16.125" style="3" customWidth="1"/>
    <col min="5128" max="5134" width="19.375" style="3" customWidth="1"/>
    <col min="5135" max="5135" width="24" style="3" customWidth="1"/>
    <col min="5136" max="5379" width="8.75" style="3"/>
    <col min="5380" max="5381" width="11.125" style="3" customWidth="1"/>
    <col min="5382" max="5383" width="16.125" style="3" customWidth="1"/>
    <col min="5384" max="5390" width="19.375" style="3" customWidth="1"/>
    <col min="5391" max="5391" width="24" style="3" customWidth="1"/>
    <col min="5392" max="5635" width="8.75" style="3"/>
    <col min="5636" max="5637" width="11.125" style="3" customWidth="1"/>
    <col min="5638" max="5639" width="16.125" style="3" customWidth="1"/>
    <col min="5640" max="5646" width="19.375" style="3" customWidth="1"/>
    <col min="5647" max="5647" width="24" style="3" customWidth="1"/>
    <col min="5648" max="5891" width="8.75" style="3"/>
    <col min="5892" max="5893" width="11.125" style="3" customWidth="1"/>
    <col min="5894" max="5895" width="16.125" style="3" customWidth="1"/>
    <col min="5896" max="5902" width="19.375" style="3" customWidth="1"/>
    <col min="5903" max="5903" width="24" style="3" customWidth="1"/>
    <col min="5904" max="6147" width="8.75" style="3"/>
    <col min="6148" max="6149" width="11.125" style="3" customWidth="1"/>
    <col min="6150" max="6151" width="16.125" style="3" customWidth="1"/>
    <col min="6152" max="6158" width="19.375" style="3" customWidth="1"/>
    <col min="6159" max="6159" width="24" style="3" customWidth="1"/>
    <col min="6160" max="6403" width="8.75" style="3"/>
    <col min="6404" max="6405" width="11.125" style="3" customWidth="1"/>
    <col min="6406" max="6407" width="16.125" style="3" customWidth="1"/>
    <col min="6408" max="6414" width="19.375" style="3" customWidth="1"/>
    <col min="6415" max="6415" width="24" style="3" customWidth="1"/>
    <col min="6416" max="6659" width="8.75" style="3"/>
    <col min="6660" max="6661" width="11.125" style="3" customWidth="1"/>
    <col min="6662" max="6663" width="16.125" style="3" customWidth="1"/>
    <col min="6664" max="6670" width="19.375" style="3" customWidth="1"/>
    <col min="6671" max="6671" width="24" style="3" customWidth="1"/>
    <col min="6672" max="6915" width="8.75" style="3"/>
    <col min="6916" max="6917" width="11.125" style="3" customWidth="1"/>
    <col min="6918" max="6919" width="16.125" style="3" customWidth="1"/>
    <col min="6920" max="6926" width="19.375" style="3" customWidth="1"/>
    <col min="6927" max="6927" width="24" style="3" customWidth="1"/>
    <col min="6928" max="7171" width="8.75" style="3"/>
    <col min="7172" max="7173" width="11.125" style="3" customWidth="1"/>
    <col min="7174" max="7175" width="16.125" style="3" customWidth="1"/>
    <col min="7176" max="7182" width="19.375" style="3" customWidth="1"/>
    <col min="7183" max="7183" width="24" style="3" customWidth="1"/>
    <col min="7184" max="7427" width="8.75" style="3"/>
    <col min="7428" max="7429" width="11.125" style="3" customWidth="1"/>
    <col min="7430" max="7431" width="16.125" style="3" customWidth="1"/>
    <col min="7432" max="7438" width="19.375" style="3" customWidth="1"/>
    <col min="7439" max="7439" width="24" style="3" customWidth="1"/>
    <col min="7440" max="7683" width="8.75" style="3"/>
    <col min="7684" max="7685" width="11.125" style="3" customWidth="1"/>
    <col min="7686" max="7687" width="16.125" style="3" customWidth="1"/>
    <col min="7688" max="7694" width="19.375" style="3" customWidth="1"/>
    <col min="7695" max="7695" width="24" style="3" customWidth="1"/>
    <col min="7696" max="7939" width="8.75" style="3"/>
    <col min="7940" max="7941" width="11.125" style="3" customWidth="1"/>
    <col min="7942" max="7943" width="16.125" style="3" customWidth="1"/>
    <col min="7944" max="7950" width="19.375" style="3" customWidth="1"/>
    <col min="7951" max="7951" width="24" style="3" customWidth="1"/>
    <col min="7952" max="8195" width="8.75" style="3"/>
    <col min="8196" max="8197" width="11.125" style="3" customWidth="1"/>
    <col min="8198" max="8199" width="16.125" style="3" customWidth="1"/>
    <col min="8200" max="8206" width="19.375" style="3" customWidth="1"/>
    <col min="8207" max="8207" width="24" style="3" customWidth="1"/>
    <col min="8208" max="8451" width="8.75" style="3"/>
    <col min="8452" max="8453" width="11.125" style="3" customWidth="1"/>
    <col min="8454" max="8455" width="16.125" style="3" customWidth="1"/>
    <col min="8456" max="8462" width="19.375" style="3" customWidth="1"/>
    <col min="8463" max="8463" width="24" style="3" customWidth="1"/>
    <col min="8464" max="8707" width="8.75" style="3"/>
    <col min="8708" max="8709" width="11.125" style="3" customWidth="1"/>
    <col min="8710" max="8711" width="16.125" style="3" customWidth="1"/>
    <col min="8712" max="8718" width="19.375" style="3" customWidth="1"/>
    <col min="8719" max="8719" width="24" style="3" customWidth="1"/>
    <col min="8720" max="8963" width="8.75" style="3"/>
    <col min="8964" max="8965" width="11.125" style="3" customWidth="1"/>
    <col min="8966" max="8967" width="16.125" style="3" customWidth="1"/>
    <col min="8968" max="8974" width="19.375" style="3" customWidth="1"/>
    <col min="8975" max="8975" width="24" style="3" customWidth="1"/>
    <col min="8976" max="9219" width="8.75" style="3"/>
    <col min="9220" max="9221" width="11.125" style="3" customWidth="1"/>
    <col min="9222" max="9223" width="16.125" style="3" customWidth="1"/>
    <col min="9224" max="9230" width="19.375" style="3" customWidth="1"/>
    <col min="9231" max="9231" width="24" style="3" customWidth="1"/>
    <col min="9232" max="9475" width="8.75" style="3"/>
    <col min="9476" max="9477" width="11.125" style="3" customWidth="1"/>
    <col min="9478" max="9479" width="16.125" style="3" customWidth="1"/>
    <col min="9480" max="9486" width="19.375" style="3" customWidth="1"/>
    <col min="9487" max="9487" width="24" style="3" customWidth="1"/>
    <col min="9488" max="9731" width="8.75" style="3"/>
    <col min="9732" max="9733" width="11.125" style="3" customWidth="1"/>
    <col min="9734" max="9735" width="16.125" style="3" customWidth="1"/>
    <col min="9736" max="9742" width="19.375" style="3" customWidth="1"/>
    <col min="9743" max="9743" width="24" style="3" customWidth="1"/>
    <col min="9744" max="9987" width="8.75" style="3"/>
    <col min="9988" max="9989" width="11.125" style="3" customWidth="1"/>
    <col min="9990" max="9991" width="16.125" style="3" customWidth="1"/>
    <col min="9992" max="9998" width="19.375" style="3" customWidth="1"/>
    <col min="9999" max="9999" width="24" style="3" customWidth="1"/>
    <col min="10000" max="10243" width="8.75" style="3"/>
    <col min="10244" max="10245" width="11.125" style="3" customWidth="1"/>
    <col min="10246" max="10247" width="16.125" style="3" customWidth="1"/>
    <col min="10248" max="10254" width="19.375" style="3" customWidth="1"/>
    <col min="10255" max="10255" width="24" style="3" customWidth="1"/>
    <col min="10256" max="10499" width="8.75" style="3"/>
    <col min="10500" max="10501" width="11.125" style="3" customWidth="1"/>
    <col min="10502" max="10503" width="16.125" style="3" customWidth="1"/>
    <col min="10504" max="10510" width="19.375" style="3" customWidth="1"/>
    <col min="10511" max="10511" width="24" style="3" customWidth="1"/>
    <col min="10512" max="10755" width="8.75" style="3"/>
    <col min="10756" max="10757" width="11.125" style="3" customWidth="1"/>
    <col min="10758" max="10759" width="16.125" style="3" customWidth="1"/>
    <col min="10760" max="10766" width="19.375" style="3" customWidth="1"/>
    <col min="10767" max="10767" width="24" style="3" customWidth="1"/>
    <col min="10768" max="11011" width="8.75" style="3"/>
    <col min="11012" max="11013" width="11.125" style="3" customWidth="1"/>
    <col min="11014" max="11015" width="16.125" style="3" customWidth="1"/>
    <col min="11016" max="11022" width="19.375" style="3" customWidth="1"/>
    <col min="11023" max="11023" width="24" style="3" customWidth="1"/>
    <col min="11024" max="11267" width="8.75" style="3"/>
    <col min="11268" max="11269" width="11.125" style="3" customWidth="1"/>
    <col min="11270" max="11271" width="16.125" style="3" customWidth="1"/>
    <col min="11272" max="11278" width="19.375" style="3" customWidth="1"/>
    <col min="11279" max="11279" width="24" style="3" customWidth="1"/>
    <col min="11280" max="11523" width="8.75" style="3"/>
    <col min="11524" max="11525" width="11.125" style="3" customWidth="1"/>
    <col min="11526" max="11527" width="16.125" style="3" customWidth="1"/>
    <col min="11528" max="11534" width="19.375" style="3" customWidth="1"/>
    <col min="11535" max="11535" width="24" style="3" customWidth="1"/>
    <col min="11536" max="11779" width="8.75" style="3"/>
    <col min="11780" max="11781" width="11.125" style="3" customWidth="1"/>
    <col min="11782" max="11783" width="16.125" style="3" customWidth="1"/>
    <col min="11784" max="11790" width="19.375" style="3" customWidth="1"/>
    <col min="11791" max="11791" width="24" style="3" customWidth="1"/>
    <col min="11792" max="12035" width="8.75" style="3"/>
    <col min="12036" max="12037" width="11.125" style="3" customWidth="1"/>
    <col min="12038" max="12039" width="16.125" style="3" customWidth="1"/>
    <col min="12040" max="12046" width="19.375" style="3" customWidth="1"/>
    <col min="12047" max="12047" width="24" style="3" customWidth="1"/>
    <col min="12048" max="12291" width="8.75" style="3"/>
    <col min="12292" max="12293" width="11.125" style="3" customWidth="1"/>
    <col min="12294" max="12295" width="16.125" style="3" customWidth="1"/>
    <col min="12296" max="12302" width="19.375" style="3" customWidth="1"/>
    <col min="12303" max="12303" width="24" style="3" customWidth="1"/>
    <col min="12304" max="12547" width="8.75" style="3"/>
    <col min="12548" max="12549" width="11.125" style="3" customWidth="1"/>
    <col min="12550" max="12551" width="16.125" style="3" customWidth="1"/>
    <col min="12552" max="12558" width="19.375" style="3" customWidth="1"/>
    <col min="12559" max="12559" width="24" style="3" customWidth="1"/>
    <col min="12560" max="12803" width="8.75" style="3"/>
    <col min="12804" max="12805" width="11.125" style="3" customWidth="1"/>
    <col min="12806" max="12807" width="16.125" style="3" customWidth="1"/>
    <col min="12808" max="12814" width="19.375" style="3" customWidth="1"/>
    <col min="12815" max="12815" width="24" style="3" customWidth="1"/>
    <col min="12816" max="13059" width="8.75" style="3"/>
    <col min="13060" max="13061" width="11.125" style="3" customWidth="1"/>
    <col min="13062" max="13063" width="16.125" style="3" customWidth="1"/>
    <col min="13064" max="13070" width="19.375" style="3" customWidth="1"/>
    <col min="13071" max="13071" width="24" style="3" customWidth="1"/>
    <col min="13072" max="13315" width="8.75" style="3"/>
    <col min="13316" max="13317" width="11.125" style="3" customWidth="1"/>
    <col min="13318" max="13319" width="16.125" style="3" customWidth="1"/>
    <col min="13320" max="13326" width="19.375" style="3" customWidth="1"/>
    <col min="13327" max="13327" width="24" style="3" customWidth="1"/>
    <col min="13328" max="13571" width="8.75" style="3"/>
    <col min="13572" max="13573" width="11.125" style="3" customWidth="1"/>
    <col min="13574" max="13575" width="16.125" style="3" customWidth="1"/>
    <col min="13576" max="13582" width="19.375" style="3" customWidth="1"/>
    <col min="13583" max="13583" width="24" style="3" customWidth="1"/>
    <col min="13584" max="13827" width="8.75" style="3"/>
    <col min="13828" max="13829" width="11.125" style="3" customWidth="1"/>
    <col min="13830" max="13831" width="16.125" style="3" customWidth="1"/>
    <col min="13832" max="13838" width="19.375" style="3" customWidth="1"/>
    <col min="13839" max="13839" width="24" style="3" customWidth="1"/>
    <col min="13840" max="14083" width="8.75" style="3"/>
    <col min="14084" max="14085" width="11.125" style="3" customWidth="1"/>
    <col min="14086" max="14087" width="16.125" style="3" customWidth="1"/>
    <col min="14088" max="14094" width="19.375" style="3" customWidth="1"/>
    <col min="14095" max="14095" width="24" style="3" customWidth="1"/>
    <col min="14096" max="14339" width="8.75" style="3"/>
    <col min="14340" max="14341" width="11.125" style="3" customWidth="1"/>
    <col min="14342" max="14343" width="16.125" style="3" customWidth="1"/>
    <col min="14344" max="14350" width="19.375" style="3" customWidth="1"/>
    <col min="14351" max="14351" width="24" style="3" customWidth="1"/>
    <col min="14352" max="14595" width="8.75" style="3"/>
    <col min="14596" max="14597" width="11.125" style="3" customWidth="1"/>
    <col min="14598" max="14599" width="16.125" style="3" customWidth="1"/>
    <col min="14600" max="14606" width="19.375" style="3" customWidth="1"/>
    <col min="14607" max="14607" width="24" style="3" customWidth="1"/>
    <col min="14608" max="14851" width="8.75" style="3"/>
    <col min="14852" max="14853" width="11.125" style="3" customWidth="1"/>
    <col min="14854" max="14855" width="16.125" style="3" customWidth="1"/>
    <col min="14856" max="14862" width="19.375" style="3" customWidth="1"/>
    <col min="14863" max="14863" width="24" style="3" customWidth="1"/>
    <col min="14864" max="15107" width="8.75" style="3"/>
    <col min="15108" max="15109" width="11.125" style="3" customWidth="1"/>
    <col min="15110" max="15111" width="16.125" style="3" customWidth="1"/>
    <col min="15112" max="15118" width="19.375" style="3" customWidth="1"/>
    <col min="15119" max="15119" width="24" style="3" customWidth="1"/>
    <col min="15120" max="15363" width="8.75" style="3"/>
    <col min="15364" max="15365" width="11.125" style="3" customWidth="1"/>
    <col min="15366" max="15367" width="16.125" style="3" customWidth="1"/>
    <col min="15368" max="15374" width="19.375" style="3" customWidth="1"/>
    <col min="15375" max="15375" width="24" style="3" customWidth="1"/>
    <col min="15376" max="15619" width="8.75" style="3"/>
    <col min="15620" max="15621" width="11.125" style="3" customWidth="1"/>
    <col min="15622" max="15623" width="16.125" style="3" customWidth="1"/>
    <col min="15624" max="15630" width="19.375" style="3" customWidth="1"/>
    <col min="15631" max="15631" width="24" style="3" customWidth="1"/>
    <col min="15632" max="15875" width="8.75" style="3"/>
    <col min="15876" max="15877" width="11.125" style="3" customWidth="1"/>
    <col min="15878" max="15879" width="16.125" style="3" customWidth="1"/>
    <col min="15880" max="15886" width="19.375" style="3" customWidth="1"/>
    <col min="15887" max="15887" width="24" style="3" customWidth="1"/>
    <col min="15888" max="16131" width="8.75" style="3"/>
    <col min="16132" max="16133" width="11.125" style="3" customWidth="1"/>
    <col min="16134" max="16135" width="16.125" style="3" customWidth="1"/>
    <col min="16136" max="16142" width="19.375" style="3" customWidth="1"/>
    <col min="16143" max="16143" width="24" style="3" customWidth="1"/>
    <col min="16144" max="16376" width="8.75" style="3"/>
    <col min="16377" max="16384" width="8.75" style="4"/>
  </cols>
  <sheetData>
    <row r="1" ht="20.25" customHeight="1" spans="1:1">
      <c r="A1" s="5" t="s">
        <v>265</v>
      </c>
    </row>
    <row r="2" ht="24.75" customHeight="1" spans="1:15">
      <c r="A2" s="6" t="s">
        <v>37</v>
      </c>
      <c r="B2" s="6"/>
      <c r="C2" s="6"/>
      <c r="D2" s="6"/>
      <c r="E2" s="6"/>
      <c r="F2" s="6"/>
      <c r="G2" s="6"/>
      <c r="H2" s="6"/>
      <c r="I2" s="6"/>
      <c r="J2" s="6"/>
      <c r="K2" s="6"/>
      <c r="L2" s="6"/>
      <c r="M2" s="6"/>
      <c r="N2" s="6"/>
      <c r="O2" s="6"/>
    </row>
    <row r="3" ht="15.75" customHeight="1" spans="1:15">
      <c r="A3" s="7"/>
      <c r="D3" s="7"/>
      <c r="E3" s="7"/>
      <c r="F3" s="7"/>
      <c r="L3" s="18"/>
      <c r="M3" s="18"/>
      <c r="N3" s="18"/>
      <c r="O3" s="18" t="s">
        <v>43</v>
      </c>
    </row>
    <row r="4" ht="23.25" customHeight="1" spans="1:15">
      <c r="A4" s="8" t="s">
        <v>253</v>
      </c>
      <c r="B4" s="23" t="s">
        <v>266</v>
      </c>
      <c r="C4" s="24" t="s">
        <v>67</v>
      </c>
      <c r="D4" s="10" t="s">
        <v>49</v>
      </c>
      <c r="E4" s="11"/>
      <c r="F4" s="11"/>
      <c r="G4" s="12"/>
      <c r="H4" s="19" t="s">
        <v>50</v>
      </c>
      <c r="I4" s="19"/>
      <c r="J4" s="19"/>
      <c r="K4" s="19"/>
      <c r="L4" s="19" t="s">
        <v>255</v>
      </c>
      <c r="M4" s="19"/>
      <c r="N4" s="19"/>
      <c r="O4" s="9" t="s">
        <v>107</v>
      </c>
    </row>
    <row r="5" ht="30.95" customHeight="1" spans="1:15">
      <c r="A5" s="13"/>
      <c r="B5" s="25"/>
      <c r="C5" s="25" t="s">
        <v>267</v>
      </c>
      <c r="D5" s="14" t="s">
        <v>146</v>
      </c>
      <c r="E5" s="14" t="s">
        <v>256</v>
      </c>
      <c r="F5" s="14" t="s">
        <v>73</v>
      </c>
      <c r="G5" s="14" t="s">
        <v>71</v>
      </c>
      <c r="H5" s="19" t="s">
        <v>57</v>
      </c>
      <c r="I5" s="19" t="s">
        <v>257</v>
      </c>
      <c r="J5" s="19" t="s">
        <v>73</v>
      </c>
      <c r="K5" s="19" t="s">
        <v>71</v>
      </c>
      <c r="L5" s="20" t="s">
        <v>57</v>
      </c>
      <c r="M5" s="20" t="s">
        <v>73</v>
      </c>
      <c r="N5" s="20" t="s">
        <v>258</v>
      </c>
      <c r="O5" s="9"/>
    </row>
    <row r="6" customFormat="1" ht="23.25" customHeight="1" spans="1:15">
      <c r="A6" s="13" t="s">
        <v>268</v>
      </c>
      <c r="B6" s="25">
        <f>SUBTOTAL(109,B7:B11)</f>
        <v>141.407</v>
      </c>
      <c r="C6" s="25">
        <f t="shared" ref="C6:N6" si="0">SUBTOTAL(109,C7:C11)</f>
        <v>141.407</v>
      </c>
      <c r="D6" s="25">
        <f t="shared" si="0"/>
        <v>2355</v>
      </c>
      <c r="E6" s="25">
        <f t="shared" si="0"/>
        <v>1697</v>
      </c>
      <c r="F6" s="25">
        <f t="shared" si="0"/>
        <v>501</v>
      </c>
      <c r="G6" s="25">
        <f t="shared" si="0"/>
        <v>157</v>
      </c>
      <c r="H6" s="25">
        <f t="shared" si="0"/>
        <v>1854</v>
      </c>
      <c r="I6" s="25">
        <f t="shared" si="0"/>
        <v>1697</v>
      </c>
      <c r="J6" s="25">
        <f t="shared" si="0"/>
        <v>0</v>
      </c>
      <c r="K6" s="25">
        <f t="shared" si="0"/>
        <v>157</v>
      </c>
      <c r="L6" s="25">
        <f t="shared" si="0"/>
        <v>501</v>
      </c>
      <c r="M6" s="25">
        <f t="shared" si="0"/>
        <v>36</v>
      </c>
      <c r="N6" s="25">
        <f t="shared" si="0"/>
        <v>465</v>
      </c>
      <c r="O6" s="9"/>
    </row>
    <row r="7" s="1" customFormat="1" ht="24" customHeight="1" spans="1:15">
      <c r="A7" s="9" t="s">
        <v>269</v>
      </c>
      <c r="B7" s="26">
        <f t="shared" ref="B7:N7" si="1">SUBTOTAL(109,B8:B11)</f>
        <v>141.407</v>
      </c>
      <c r="C7" s="26">
        <f t="shared" si="1"/>
        <v>141.407</v>
      </c>
      <c r="D7" s="9">
        <f t="shared" si="1"/>
        <v>2355</v>
      </c>
      <c r="E7" s="9">
        <f t="shared" si="1"/>
        <v>1697</v>
      </c>
      <c r="F7" s="9">
        <f t="shared" si="1"/>
        <v>501</v>
      </c>
      <c r="G7" s="9">
        <f t="shared" si="1"/>
        <v>157</v>
      </c>
      <c r="H7" s="9">
        <f t="shared" si="1"/>
        <v>1854</v>
      </c>
      <c r="I7" s="9">
        <f t="shared" si="1"/>
        <v>1697</v>
      </c>
      <c r="J7" s="9">
        <f t="shared" si="1"/>
        <v>0</v>
      </c>
      <c r="K7" s="9">
        <f t="shared" si="1"/>
        <v>157</v>
      </c>
      <c r="L7" s="9">
        <f t="shared" si="1"/>
        <v>501</v>
      </c>
      <c r="M7" s="9">
        <f t="shared" si="1"/>
        <v>36</v>
      </c>
      <c r="N7" s="9">
        <f t="shared" si="1"/>
        <v>465</v>
      </c>
      <c r="O7" s="21"/>
    </row>
    <row r="8" s="1" customFormat="1" ht="24" customHeight="1" spans="1:15">
      <c r="A8" s="9" t="s">
        <v>259</v>
      </c>
      <c r="B8" s="26">
        <f t="shared" ref="B8:N8" si="2">SUBTOTAL(109,B9:B11)</f>
        <v>141.407</v>
      </c>
      <c r="C8" s="26">
        <f t="shared" si="2"/>
        <v>141.407</v>
      </c>
      <c r="D8" s="9">
        <f t="shared" si="2"/>
        <v>2355</v>
      </c>
      <c r="E8" s="9">
        <f t="shared" si="2"/>
        <v>1697</v>
      </c>
      <c r="F8" s="9">
        <f t="shared" si="2"/>
        <v>501</v>
      </c>
      <c r="G8" s="9">
        <f t="shared" si="2"/>
        <v>157</v>
      </c>
      <c r="H8" s="9">
        <f t="shared" si="2"/>
        <v>1854</v>
      </c>
      <c r="I8" s="9">
        <f t="shared" si="2"/>
        <v>1697</v>
      </c>
      <c r="J8" s="9">
        <f t="shared" si="2"/>
        <v>0</v>
      </c>
      <c r="K8" s="9">
        <f t="shared" si="2"/>
        <v>157</v>
      </c>
      <c r="L8" s="9">
        <f t="shared" si="2"/>
        <v>501</v>
      </c>
      <c r="M8" s="9">
        <f t="shared" si="2"/>
        <v>36</v>
      </c>
      <c r="N8" s="9">
        <f t="shared" si="2"/>
        <v>465</v>
      </c>
      <c r="O8" s="21"/>
    </row>
    <row r="9" s="2" customFormat="1" ht="24" customHeight="1" spans="1:15">
      <c r="A9" s="15" t="s">
        <v>262</v>
      </c>
      <c r="B9" s="16">
        <v>6</v>
      </c>
      <c r="C9" s="16">
        <v>6</v>
      </c>
      <c r="D9" s="15">
        <v>120</v>
      </c>
      <c r="E9" s="15">
        <v>72</v>
      </c>
      <c r="F9" s="15">
        <v>36</v>
      </c>
      <c r="G9" s="15">
        <v>12</v>
      </c>
      <c r="H9" s="15">
        <f t="shared" ref="H9:H11" si="3">SUM(I9:K9)</f>
        <v>84</v>
      </c>
      <c r="I9" s="15">
        <v>72</v>
      </c>
      <c r="J9" s="15">
        <v>0</v>
      </c>
      <c r="K9" s="15">
        <v>12</v>
      </c>
      <c r="L9" s="15">
        <f>SUM(M9:N9)</f>
        <v>36</v>
      </c>
      <c r="M9" s="15">
        <v>36</v>
      </c>
      <c r="N9" s="15"/>
      <c r="O9" s="22"/>
    </row>
    <row r="10" s="2" customFormat="1" ht="24" customHeight="1" spans="1:15">
      <c r="A10" s="15" t="s">
        <v>270</v>
      </c>
      <c r="B10" s="16">
        <v>127.907</v>
      </c>
      <c r="C10" s="16">
        <v>127.907</v>
      </c>
      <c r="D10" s="15">
        <v>2102</v>
      </c>
      <c r="E10" s="15">
        <v>1535</v>
      </c>
      <c r="F10" s="15">
        <v>422</v>
      </c>
      <c r="G10" s="15">
        <v>145</v>
      </c>
      <c r="H10" s="15">
        <f t="shared" si="3"/>
        <v>1680</v>
      </c>
      <c r="I10" s="15">
        <v>1535</v>
      </c>
      <c r="J10" s="15">
        <v>0</v>
      </c>
      <c r="K10" s="15">
        <v>145</v>
      </c>
      <c r="L10" s="15">
        <f>SUM(M10:N10)</f>
        <v>422</v>
      </c>
      <c r="M10" s="15"/>
      <c r="N10" s="15">
        <f t="shared" ref="N10:N11" si="4">F10-J10</f>
        <v>422</v>
      </c>
      <c r="O10" s="22"/>
    </row>
    <row r="11" s="2" customFormat="1" ht="24" customHeight="1" spans="1:15">
      <c r="A11" s="15" t="s">
        <v>263</v>
      </c>
      <c r="B11" s="16">
        <v>7.5</v>
      </c>
      <c r="C11" s="16">
        <v>7.5</v>
      </c>
      <c r="D11" s="15">
        <v>133</v>
      </c>
      <c r="E11" s="15">
        <v>90</v>
      </c>
      <c r="F11" s="15">
        <v>43</v>
      </c>
      <c r="G11" s="15">
        <v>0</v>
      </c>
      <c r="H11" s="15">
        <f t="shared" si="3"/>
        <v>90</v>
      </c>
      <c r="I11" s="15">
        <v>90</v>
      </c>
      <c r="J11" s="15">
        <v>0</v>
      </c>
      <c r="K11" s="15">
        <v>0</v>
      </c>
      <c r="L11" s="15">
        <f>SUM(M11:N11)</f>
        <v>43</v>
      </c>
      <c r="M11" s="15"/>
      <c r="N11" s="15">
        <f t="shared" si="4"/>
        <v>43</v>
      </c>
      <c r="O11" s="22"/>
    </row>
  </sheetData>
  <mergeCells count="8">
    <mergeCell ref="A2:O2"/>
    <mergeCell ref="L3:N3"/>
    <mergeCell ref="D4:G4"/>
    <mergeCell ref="H4:K4"/>
    <mergeCell ref="L4:N4"/>
    <mergeCell ref="A4:A5"/>
    <mergeCell ref="B4:B5"/>
    <mergeCell ref="O4:O5"/>
  </mergeCells>
  <printOptions horizontalCentered="1"/>
  <pageMargins left="0.393700787401575" right="0.393700787401575" top="0.393700787401575" bottom="0.393700787401575" header="0.393700787401575" footer="0.15748031496063"/>
  <pageSetup paperSize="8" scale="89"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12.县乡联网</vt:lpstr>
      <vt:lpstr>13.乡村振兴</vt:lpstr>
      <vt:lpstr>14.新建桥梁</vt:lpstr>
      <vt:lpstr>15.危桥改造</vt:lpstr>
      <vt:lpstr>16.养护工程</vt:lpstr>
      <vt:lpstr>17.通畅工程</vt:lpstr>
      <vt:lpstr>18.提升工程</vt:lpstr>
      <vt:lpstr>19.村道安防</vt:lpstr>
      <vt:lpstr>20.通屯安防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wz_yj</dc:creator>
  <cp:lastModifiedBy>王昌刚</cp:lastModifiedBy>
  <dcterms:created xsi:type="dcterms:W3CDTF">2023-10-11T20:52:00Z</dcterms:created>
  <cp:lastPrinted>2024-04-15T08:52:00Z</cp:lastPrinted>
  <dcterms:modified xsi:type="dcterms:W3CDTF">2024-10-15T01:01:31Z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A5A17B460F374DA194ABF68E1A586D21</vt:lpwstr>
  </property>
  <property fmtid="{D5CDD505-2E9C-101B-9397-08002B2CF9AE}" pid="3" name="KSOProductBuildVer">
    <vt:lpwstr>2052-11.8.2.12087</vt:lpwstr>
  </property>
</Properties>
</file>